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14835" yWindow="435" windowWidth="13620" windowHeight="11760" activeTab="2"/>
  </bookViews>
  <sheets>
    <sheet name="Титул" sheetId="1" r:id="rId1"/>
    <sheet name="Раздел I" sheetId="10" r:id="rId2"/>
    <sheet name="Раздел II" sheetId="4" r:id="rId3"/>
    <sheet name="Раздел III" sheetId="5" r:id="rId4"/>
    <sheet name="Раздел IV" sheetId="6" r:id="rId5"/>
    <sheet name="Раздел V" sheetId="8" r:id="rId6"/>
    <sheet name="Раздел VI" sheetId="12" r:id="rId7"/>
    <sheet name="Раздел VII" sheetId="13" r:id="rId8"/>
    <sheet name="Раздел VIII" sheetId="14" r:id="rId9"/>
    <sheet name="Комментарии" sheetId="11" r:id="rId10"/>
    <sheet name="Список" sheetId="3" state="hidden" r:id="rId11"/>
  </sheets>
  <externalReferences>
    <externalReference r:id="rId12"/>
    <externalReference r:id="rId13"/>
    <externalReference r:id="rId14"/>
  </externalReferences>
  <definedNames>
    <definedName name="Год" localSheetId="9">[1]Список!$E$1:$E$14</definedName>
    <definedName name="Год" localSheetId="1">[1]Список!$E$1:$E$14</definedName>
    <definedName name="Год">Список!$E$1:$E$14</definedName>
    <definedName name="Годы" localSheetId="9">[1]Список!$B$1:$B$14</definedName>
    <definedName name="Годы" localSheetId="1">[1]Список!$B$1:$B$14</definedName>
    <definedName name="Годы">Список!$B$1:$B$14</definedName>
    <definedName name="Дата" localSheetId="9">[1]Список!$D$1:$D$57</definedName>
    <definedName name="Дата" localSheetId="1">[1]Список!$D$1:$D$57</definedName>
    <definedName name="Дата">Список!$D$1:$D$57</definedName>
    <definedName name="_xlnm.Print_Titles" localSheetId="9">Комментарии!$4:$4</definedName>
    <definedName name="_xlnm.Print_Titles" localSheetId="1">'Раздел I'!$4:$6</definedName>
    <definedName name="_xlnm.Print_Titles" localSheetId="2">'Раздел II'!$4:$7</definedName>
    <definedName name="_xlnm.Print_Titles" localSheetId="3">'Раздел III'!$3:$6</definedName>
    <definedName name="_xlnm.Print_Titles" localSheetId="4">'Раздел IV'!$4:$6</definedName>
    <definedName name="_xlnm.Print_Titles" localSheetId="5">'Раздел V'!$5:$8</definedName>
    <definedName name="_xlnm.Print_Titles" localSheetId="6">'Раздел VI'!$5:$6</definedName>
    <definedName name="Месяцы" localSheetId="9">[1]Список!$A$1:$A$4</definedName>
    <definedName name="Месяцы" localSheetId="1">[1]Список!$A$1:$A$4</definedName>
    <definedName name="Месяцы">Список!$A$1:$A$4</definedName>
    <definedName name="МО" localSheetId="9">[1]Список!$C$1:$C$22</definedName>
    <definedName name="МО" localSheetId="1">[1]Список!$C$1:$C$22</definedName>
    <definedName name="МО">Список!$C$1:$C$22</definedName>
    <definedName name="_xlnm.Print_Area" localSheetId="1">'Раздел I'!$A$1:$D$273</definedName>
    <definedName name="_xlnm.Print_Area" localSheetId="2">'Раздел II'!$A$1:$E$125</definedName>
    <definedName name="_xlnm.Print_Area" localSheetId="3">'Раздел III'!$A$1:$H$25</definedName>
    <definedName name="_xlnm.Print_Area" localSheetId="5">'Раздел V'!$A$1:$G$48</definedName>
    <definedName name="_xlnm.Print_Area" localSheetId="8">'Раздел VIII'!$A$1:$F$16</definedName>
    <definedName name="Перечень" localSheetId="9">[1]Список!$G$1:$G$2</definedName>
    <definedName name="Перечень" localSheetId="1">[1]Список!$G$1:$G$2</definedName>
    <definedName name="Перечень">Список!$G$1:$G$3</definedName>
    <definedName name="Период">Список!$H$1:$H$49</definedName>
    <definedName name="Список" localSheetId="9">[1]Список!$F$1:$F$2</definedName>
    <definedName name="Список" localSheetId="1">[1]Список!$F$1:$F$2</definedName>
    <definedName name="Список" localSheetId="7">[2]Список!$A$1:$A$2</definedName>
    <definedName name="Список" localSheetId="8">[2]Список!$A$1:$A$2</definedName>
    <definedName name="Список">Список!$F$1:$F$2</definedName>
  </definedNames>
  <calcPr calcId="145621"/>
</workbook>
</file>

<file path=xl/calcChain.xml><?xml version="1.0" encoding="utf-8"?>
<calcChain xmlns="http://schemas.openxmlformats.org/spreadsheetml/2006/main">
  <c r="D250" i="10" l="1"/>
  <c r="D246" i="10"/>
  <c r="E15" i="13" l="1"/>
  <c r="E11" i="13"/>
  <c r="E7" i="13"/>
  <c r="C24" i="5" l="1"/>
  <c r="D24" i="5"/>
  <c r="E24" i="5"/>
  <c r="F24" i="5"/>
  <c r="G24" i="5"/>
  <c r="H24" i="5"/>
  <c r="B9" i="5"/>
  <c r="D22" i="5"/>
  <c r="D19" i="5"/>
  <c r="D16" i="5"/>
  <c r="D13" i="5"/>
  <c r="D10" i="5"/>
  <c r="B10" i="5" s="1"/>
  <c r="D258" i="10" l="1"/>
  <c r="F7" i="13" l="1"/>
  <c r="B50" i="6"/>
  <c r="C25" i="5"/>
  <c r="D25" i="5"/>
  <c r="E25" i="5"/>
  <c r="F25" i="5"/>
  <c r="G25" i="5"/>
  <c r="H25" i="5"/>
  <c r="B13" i="5" l="1"/>
  <c r="B16" i="5"/>
  <c r="B19" i="5"/>
  <c r="B21" i="5"/>
  <c r="B22" i="5" l="1"/>
  <c r="B25" i="5" s="1"/>
  <c r="B18" i="5"/>
  <c r="B15" i="5"/>
  <c r="B12" i="5"/>
  <c r="B24" i="5" s="1"/>
  <c r="C30" i="13" l="1"/>
  <c r="C29" i="13"/>
  <c r="C28" i="13"/>
  <c r="C27" i="13"/>
  <c r="C26" i="13"/>
  <c r="C25" i="13"/>
  <c r="C24" i="13"/>
  <c r="C23" i="13"/>
  <c r="C22" i="13"/>
  <c r="C21" i="13"/>
  <c r="C20" i="13"/>
  <c r="C19" i="13"/>
  <c r="C18" i="13" l="1"/>
  <c r="C17" i="13"/>
  <c r="F15" i="13"/>
  <c r="D15" i="13"/>
  <c r="C14" i="13"/>
  <c r="C13" i="13"/>
  <c r="F11" i="13"/>
  <c r="D11" i="13"/>
  <c r="C10" i="13"/>
  <c r="C9" i="13"/>
  <c r="D7" i="13"/>
  <c r="G44" i="8"/>
  <c r="G34" i="8"/>
  <c r="G28" i="8"/>
  <c r="G22" i="8"/>
  <c r="G12" i="8"/>
  <c r="C15" i="13" l="1"/>
  <c r="C11" i="13"/>
  <c r="C7" i="13"/>
  <c r="C37" i="12" l="1"/>
  <c r="C12" i="8" l="1"/>
  <c r="F44" i="8" l="1"/>
  <c r="F34" i="8"/>
  <c r="F28" i="8"/>
  <c r="F22" i="8"/>
  <c r="F12" i="8"/>
  <c r="E44" i="8"/>
  <c r="E34" i="8"/>
  <c r="E28" i="8"/>
  <c r="E22" i="8"/>
  <c r="E12" i="8"/>
  <c r="E95" i="4"/>
  <c r="D262" i="10" l="1"/>
  <c r="D257" i="10"/>
  <c r="D253" i="10"/>
  <c r="D106" i="4" l="1"/>
  <c r="E106" i="4"/>
  <c r="C44" i="8" l="1"/>
  <c r="C22" i="8" l="1"/>
  <c r="D12" i="8"/>
  <c r="D8" i="4" l="1"/>
  <c r="E91" i="4" l="1"/>
  <c r="E118" i="4" s="1"/>
  <c r="E117" i="4"/>
  <c r="E116" i="4"/>
  <c r="D61" i="6" l="1"/>
  <c r="E55" i="4" s="1"/>
  <c r="C61" i="6"/>
  <c r="D50" i="6"/>
  <c r="E53" i="4" s="1"/>
  <c r="C50" i="6"/>
  <c r="D39" i="6"/>
  <c r="E51" i="4" s="1"/>
  <c r="C39" i="6"/>
  <c r="D28" i="6"/>
  <c r="E49" i="4" s="1"/>
  <c r="C28" i="6"/>
  <c r="C17" i="6"/>
  <c r="C18" i="6"/>
  <c r="E33" i="4" s="1"/>
  <c r="D18" i="6"/>
  <c r="E34" i="4" s="1"/>
  <c r="D17" i="6"/>
  <c r="E47" i="4" s="1"/>
  <c r="B17" i="6"/>
  <c r="E46" i="4" s="1"/>
  <c r="D59" i="4"/>
  <c r="D62" i="6"/>
  <c r="E42" i="4" s="1"/>
  <c r="C62" i="6"/>
  <c r="E41" i="4" s="1"/>
  <c r="C51" i="6"/>
  <c r="E39" i="4" s="1"/>
  <c r="D51" i="6"/>
  <c r="E40" i="4" s="1"/>
  <c r="D40" i="6"/>
  <c r="E38" i="4" s="1"/>
  <c r="D29" i="6"/>
  <c r="E36" i="4" s="1"/>
  <c r="D43" i="4"/>
  <c r="C40" i="6"/>
  <c r="E37" i="4" s="1"/>
  <c r="C29" i="6"/>
  <c r="E35" i="4" s="1"/>
  <c r="B61" i="6"/>
  <c r="E54" i="4" s="1"/>
  <c r="B60" i="6"/>
  <c r="E29" i="4" s="1"/>
  <c r="E52" i="4"/>
  <c r="B49" i="6"/>
  <c r="E28" i="4" s="1"/>
  <c r="B39" i="6"/>
  <c r="E50" i="4" s="1"/>
  <c r="B38" i="6"/>
  <c r="E27" i="4" s="1"/>
  <c r="B28" i="6"/>
  <c r="E48" i="4" s="1"/>
  <c r="B27" i="6"/>
  <c r="E26" i="4" s="1"/>
  <c r="B16" i="6"/>
  <c r="E25" i="4" s="1"/>
  <c r="E45" i="4" l="1"/>
  <c r="E43" i="4"/>
  <c r="E32" i="4"/>
  <c r="E115" i="4" l="1"/>
  <c r="D44" i="8" l="1"/>
  <c r="E22" i="4" s="1"/>
  <c r="D22" i="4"/>
  <c r="D34" i="8"/>
  <c r="E21" i="4" s="1"/>
  <c r="C34" i="8"/>
  <c r="D21" i="4" s="1"/>
  <c r="D28" i="8"/>
  <c r="E20" i="4" s="1"/>
  <c r="C28" i="8"/>
  <c r="D20" i="4" s="1"/>
  <c r="D22" i="8"/>
  <c r="E19" i="4" s="1"/>
  <c r="D19" i="4"/>
  <c r="E18" i="4"/>
  <c r="D18" i="4"/>
  <c r="D37" i="12" l="1"/>
  <c r="E30" i="4" l="1"/>
  <c r="D30" i="4"/>
  <c r="E81" i="4" l="1"/>
  <c r="E80" i="4"/>
  <c r="E79" i="4"/>
  <c r="E78" i="4"/>
  <c r="E77" i="4"/>
  <c r="E76" i="4"/>
  <c r="E75" i="4"/>
  <c r="E74" i="4"/>
  <c r="E73" i="4"/>
  <c r="E72" i="4"/>
  <c r="D72" i="4"/>
  <c r="E59" i="4" l="1"/>
  <c r="E68" i="4"/>
  <c r="E67" i="4"/>
  <c r="E66" i="4"/>
  <c r="E65" i="4"/>
  <c r="E64" i="4"/>
  <c r="E63" i="4" l="1"/>
  <c r="E62" i="4"/>
  <c r="E61" i="4"/>
  <c r="E60" i="4"/>
  <c r="E23" i="4"/>
  <c r="E56" i="4" s="1"/>
  <c r="D23" i="4"/>
  <c r="D69" i="4" s="1"/>
  <c r="D80" i="4"/>
  <c r="D78" i="4"/>
  <c r="D76" i="4"/>
  <c r="D74" i="4"/>
  <c r="E69" i="4" l="1"/>
  <c r="E71" i="4"/>
  <c r="D56" i="4"/>
  <c r="E58" i="4"/>
  <c r="D67" i="4" l="1"/>
  <c r="D65" i="4"/>
  <c r="D63" i="4"/>
  <c r="D61" i="4"/>
  <c r="E83" i="4" l="1"/>
  <c r="E16" i="4" l="1"/>
  <c r="D16" i="4"/>
</calcChain>
</file>

<file path=xl/sharedStrings.xml><?xml version="1.0" encoding="utf-8"?>
<sst xmlns="http://schemas.openxmlformats.org/spreadsheetml/2006/main" count="1290" uniqueCount="681">
  <si>
    <t>(наименование муниципального образования автономного округа)</t>
  </si>
  <si>
    <t>июля</t>
  </si>
  <si>
    <t>января</t>
  </si>
  <si>
    <t>апреля</t>
  </si>
  <si>
    <t>октября</t>
  </si>
  <si>
    <t>по состоянию на 1</t>
  </si>
  <si>
    <t>года</t>
  </si>
  <si>
    <t>город Ханты-Мансийск</t>
  </si>
  <si>
    <t>город Когалым</t>
  </si>
  <si>
    <t>город Лангепас</t>
  </si>
  <si>
    <t>город Мегион</t>
  </si>
  <si>
    <t>город Нефтеюганск</t>
  </si>
  <si>
    <t>город Нижневартовск</t>
  </si>
  <si>
    <t>город Нягань</t>
  </si>
  <si>
    <t>город Покачи</t>
  </si>
  <si>
    <t>город Пыть-Ях</t>
  </si>
  <si>
    <t>город Радужный</t>
  </si>
  <si>
    <t>город Сургут</t>
  </si>
  <si>
    <t>город Урай</t>
  </si>
  <si>
    <t>город Югорск</t>
  </si>
  <si>
    <t>Белоярский район</t>
  </si>
  <si>
    <t>Березовский район</t>
  </si>
  <si>
    <t>Кондинский район</t>
  </si>
  <si>
    <t>Нефтеюганский район</t>
  </si>
  <si>
    <t>Нижневартовский район</t>
  </si>
  <si>
    <t>Октябрьский район</t>
  </si>
  <si>
    <t>Советский район</t>
  </si>
  <si>
    <t>Сургутский район</t>
  </si>
  <si>
    <t>Ханты-Мансийский район</t>
  </si>
  <si>
    <t>№ п/п</t>
  </si>
  <si>
    <t>Мероприятие</t>
  </si>
  <si>
    <t>Оказание мер поддержки негосударственным (немуниципальным) поставщикам услуг (работ) в социальной сфере</t>
  </si>
  <si>
    <t>Имущественная поддержка</t>
  </si>
  <si>
    <t>Образовательная поддержка</t>
  </si>
  <si>
    <t>организаций (коммерческих, некоммерческих) к предоставлению услуг (выполнению работ) в социальной сфере</t>
  </si>
  <si>
    <t>о реализации мер по поддержке доступа негосударственных</t>
  </si>
  <si>
    <t>(немуниципальных) организаций (коммерческих, некоммерческих) к</t>
  </si>
  <si>
    <t>предоставлению услуг (выполнению работ) в социальной сфере</t>
  </si>
  <si>
    <t>Ханты-Мансийского автономного округа – Югры</t>
  </si>
  <si>
    <t>Отчет муниципального образования</t>
  </si>
  <si>
    <t>Наименование целевого показателя</t>
  </si>
  <si>
    <t>Единицы измерения</t>
  </si>
  <si>
    <t>2017 год</t>
  </si>
  <si>
    <t>план</t>
  </si>
  <si>
    <t>в т.ч. в сферах:</t>
  </si>
  <si>
    <t>единиц</t>
  </si>
  <si>
    <t>х</t>
  </si>
  <si>
    <t>социальная защита населения</t>
  </si>
  <si>
    <t>культура</t>
  </si>
  <si>
    <t>здравоохранение</t>
  </si>
  <si>
    <t>физическая культура и спорт</t>
  </si>
  <si>
    <t>млн. рублей</t>
  </si>
  <si>
    <t>процентов</t>
  </si>
  <si>
    <t>процентные пункты от максимальной ставки</t>
  </si>
  <si>
    <t>процент от полной стоимости</t>
  </si>
  <si>
    <t>развитие гражданского общества</t>
  </si>
  <si>
    <t>1.1</t>
  </si>
  <si>
    <t>1.2</t>
  </si>
  <si>
    <t>1.3</t>
  </si>
  <si>
    <t>1.4</t>
  </si>
  <si>
    <t>1.5</t>
  </si>
  <si>
    <t>2</t>
  </si>
  <si>
    <t>2.1</t>
  </si>
  <si>
    <t>2.2</t>
  </si>
  <si>
    <t>2.3</t>
  </si>
  <si>
    <t>2.4</t>
  </si>
  <si>
    <t>2.5</t>
  </si>
  <si>
    <t>3</t>
  </si>
  <si>
    <t>3.1</t>
  </si>
  <si>
    <t>3.2</t>
  </si>
  <si>
    <t>3.3</t>
  </si>
  <si>
    <t>3.4</t>
  </si>
  <si>
    <t>3.5</t>
  </si>
  <si>
    <t>4</t>
  </si>
  <si>
    <t>4.1</t>
  </si>
  <si>
    <t>4.2</t>
  </si>
  <si>
    <t>4.3</t>
  </si>
  <si>
    <t>4.4</t>
  </si>
  <si>
    <t>4.5</t>
  </si>
  <si>
    <t>5</t>
  </si>
  <si>
    <t>5.1</t>
  </si>
  <si>
    <t>5.2</t>
  </si>
  <si>
    <t>5.3</t>
  </si>
  <si>
    <t>5.4</t>
  </si>
  <si>
    <t>5.5</t>
  </si>
  <si>
    <t>6</t>
  </si>
  <si>
    <t>6.1</t>
  </si>
  <si>
    <t>6.2</t>
  </si>
  <si>
    <t>6.3</t>
  </si>
  <si>
    <t>6.4</t>
  </si>
  <si>
    <t>6.5</t>
  </si>
  <si>
    <t>7</t>
  </si>
  <si>
    <t>7.1</t>
  </si>
  <si>
    <t>7.2</t>
  </si>
  <si>
    <t>7.3</t>
  </si>
  <si>
    <t>7.4</t>
  </si>
  <si>
    <t>7.5</t>
  </si>
  <si>
    <t>8</t>
  </si>
  <si>
    <t>8.1</t>
  </si>
  <si>
    <t>8.2</t>
  </si>
  <si>
    <t>8.3</t>
  </si>
  <si>
    <t>8.4</t>
  </si>
  <si>
    <t>8.5</t>
  </si>
  <si>
    <t>9</t>
  </si>
  <si>
    <t>10</t>
  </si>
  <si>
    <t>11</t>
  </si>
  <si>
    <t>12</t>
  </si>
  <si>
    <t>13</t>
  </si>
  <si>
    <t>14</t>
  </si>
  <si>
    <t>I. Информация о выполнении мероприятий по поддержке доступа негосударственных (немуниципальных)</t>
  </si>
  <si>
    <t>9.1</t>
  </si>
  <si>
    <t>9.2</t>
  </si>
  <si>
    <t>9.3</t>
  </si>
  <si>
    <t>9.4</t>
  </si>
  <si>
    <t>9.5</t>
  </si>
  <si>
    <t>наименование ресурсного центра (организации, наделенной соответствующими функциями)</t>
  </si>
  <si>
    <t>ссылка на сайт ресурсного центра</t>
  </si>
  <si>
    <t>площадь в метрах квадратных</t>
  </si>
  <si>
    <t>общее количество образовательных мероприятий, в т.ч.</t>
  </si>
  <si>
    <t>организованных с участием исполнительных органов государственной власти автономного округа</t>
  </si>
  <si>
    <t>самостоятельно организованных муниципальным образованием</t>
  </si>
  <si>
    <t>Информирование населения через средства массовой информации о деятельности негосударственных (немуниципальных) поставщиков услуг (работ) в социальной сфере, «историях успеха» и достижениях</t>
  </si>
  <si>
    <t>факт на</t>
  </si>
  <si>
    <t>1</t>
  </si>
  <si>
    <t>II. Информация о достижении целевых показателей реализации мероприятий по поддержке доступа негосударственных</t>
  </si>
  <si>
    <t>(немуниципальных) организаций (коммерческих, некоммерческих) к предоставлению услуг (выполнению работ) в социальной сфере</t>
  </si>
  <si>
    <t>Количество получателей поддержки, в т.ч. по видам:</t>
  </si>
  <si>
    <t>человек</t>
  </si>
  <si>
    <t>- организованных с участием исполнительных органов государственной власти автономного округа</t>
  </si>
  <si>
    <t>количество негосударственных (немуниципальных) поставщиков услуг (работ) в социальной сфере, которым предоставлена финансовая поддержка:</t>
  </si>
  <si>
    <t>- персонифицированное финансирование (сертификаты)</t>
  </si>
  <si>
    <t>- предоставление грантов</t>
  </si>
  <si>
    <t>всего</t>
  </si>
  <si>
    <t>из них:</t>
  </si>
  <si>
    <t>государственные (муниципальные)</t>
  </si>
  <si>
    <t>негосударственные (немуниципальные)</t>
  </si>
  <si>
    <t>общественные организации</t>
  </si>
  <si>
    <t>в том числе:</t>
  </si>
  <si>
    <t>Отчетная дата</t>
  </si>
  <si>
    <t>Социальная защита населения</t>
  </si>
  <si>
    <t>Культура</t>
  </si>
  <si>
    <t>Здравоохранение</t>
  </si>
  <si>
    <t>Физическая культура и спорт</t>
  </si>
  <si>
    <t>социально ориентированные некоммерческие организации</t>
  </si>
  <si>
    <t>малые предприятия</t>
  </si>
  <si>
    <t>индивидуальные предприниматели</t>
  </si>
  <si>
    <t>2018 год</t>
  </si>
  <si>
    <t>Социальная защита и социальное обслуживание</t>
  </si>
  <si>
    <t>ИТОГО</t>
  </si>
  <si>
    <t>2019 год</t>
  </si>
  <si>
    <t>2020 год</t>
  </si>
  <si>
    <t>2021 год</t>
  </si>
  <si>
    <t>2022 год</t>
  </si>
  <si>
    <t>2023 год</t>
  </si>
  <si>
    <t>2024 год</t>
  </si>
  <si>
    <t>2025 год</t>
  </si>
  <si>
    <t>2026 год</t>
  </si>
  <si>
    <t>2027 год</t>
  </si>
  <si>
    <t>2028 год</t>
  </si>
  <si>
    <t>2029 год</t>
  </si>
  <si>
    <t>2030 год</t>
  </si>
  <si>
    <t>- компенсация расходов за оказанные услуги (выполненные работы) (субсидии)</t>
  </si>
  <si>
    <t>- размещение муниципального заказа на оказание услуг (выполнение работ)</t>
  </si>
  <si>
    <t>наименование правового акта* об установлении льготного налогообложения</t>
  </si>
  <si>
    <t>дата правового акта</t>
  </si>
  <si>
    <t>номер правового акта</t>
  </si>
  <si>
    <t>III. Информация о количестве поставщиков, состоящих в отраслевых реестрах поставщиков услуг в социальной сфере</t>
  </si>
  <si>
    <t>образование (включая молодежную политику)</t>
  </si>
  <si>
    <t>Образование (включая молодежную политику)</t>
  </si>
  <si>
    <t>* с приложением копий правовых актов муниципальных образований</t>
  </si>
  <si>
    <t>наименование правового акта* о создании ресурсного центра (наделении полномочиями ресурсного центра)</t>
  </si>
  <si>
    <t>Раздел I</t>
  </si>
  <si>
    <t>Раздел II</t>
  </si>
  <si>
    <t>Раздел III</t>
  </si>
  <si>
    <t>Раздел IV</t>
  </si>
  <si>
    <t>Строка 6</t>
  </si>
  <si>
    <t>Примечание</t>
  </si>
  <si>
    <t>Комментарии к отчету</t>
  </si>
  <si>
    <t>Строка 10</t>
  </si>
  <si>
    <t>Строка 11</t>
  </si>
  <si>
    <t>+</t>
  </si>
  <si>
    <t>Строка 2</t>
  </si>
  <si>
    <t>(логические взаимоувязки разделов и строк)</t>
  </si>
  <si>
    <t>В случае наличия в муниципальном образовании фактически переданных негосударственным (немуниципальным) поставщикам услуг (работ), в обязательном порядке должны быть утверждены стандарты оказания услуг (выполнения работ), стоимость услуг (работ), реестр поставщиков</t>
  </si>
  <si>
    <t>Раздел V</t>
  </si>
  <si>
    <t>Да</t>
  </si>
  <si>
    <t>Нет</t>
  </si>
  <si>
    <t>Региональный перечень</t>
  </si>
  <si>
    <t>Общероссийские перечни</t>
  </si>
  <si>
    <t>Отметка о передаче услуги (работы) на исполнение негосударственным (немуниципальным) поставщикам (да / нет) по состоянию на</t>
  </si>
  <si>
    <t>Приложение 2 к исходящему</t>
  </si>
  <si>
    <t>В случае проведения в муниципальном образовании образовательных мероприятий по вопросам деятельности негосударственных (немуниципальных) поставщиков на рынках услуг (работ) социальной сферы, указывается количество человек (руководители, работники, добровольцы негосударственных (немуниципальных) организаций, индивидуальные предприниматели), прошедших обучение</t>
  </si>
  <si>
    <t>Организационные мероприятия</t>
  </si>
  <si>
    <t>наименование координационного органа</t>
  </si>
  <si>
    <t>наименование правового акта* о создании координационного органа (наделении полномочиями)</t>
  </si>
  <si>
    <t>Определение заместителя главы муниципального образования, курирующего «дорожную карту» муниципального образования в целях координации деятельности органов местного самоуправления при ее реализации</t>
  </si>
  <si>
    <t>фамилия, имя, отчество</t>
  </si>
  <si>
    <t>должность</t>
  </si>
  <si>
    <t>контактные данные</t>
  </si>
  <si>
    <t>телефон 8(000)000-00-00</t>
  </si>
  <si>
    <t>адрес электронной почты</t>
  </si>
  <si>
    <t>наименование правового акта* о наделении полномочиями</t>
  </si>
  <si>
    <t>Определение уполномоченного органа местного самоуправления, ответственного за разработку «дорожной карты» муниципального образования и отвечающего за координацию деятельности органов местного самоуправления при реализации «дорожной карты» муниципального образования по направлениям развития и функционирования социальной сферы</t>
  </si>
  <si>
    <t>наименование уполномоченного органа</t>
  </si>
  <si>
    <t>фамилия, имя, отчество контактного лица</t>
  </si>
  <si>
    <t>Наличие утвержденного в муниципальном образовании плана мероприятий («дорожной карты») по поддержке доступа негосударственных (немуниципальных) организаций (коммерческих, некоммерческих) к предоставлению услуг в социальной сфере</t>
  </si>
  <si>
    <t>наименование правового акта* об УТВЕРЖДЕНИИ плана мероприятий</t>
  </si>
  <si>
    <t>наименование правового акта*, которым внесены ПОСЛЕДНИЕ ИЗМЕНЕНИЯ в "дорожную карту"</t>
  </si>
  <si>
    <t>наименование правового акта* об утверждении муниципальной программы</t>
  </si>
  <si>
    <t>наименование правового акта* об УТВЕРЖДЕНИИ муниципальной программы</t>
  </si>
  <si>
    <t>наименование правового акта* о ВНЕСЕНИИ ИЗМЕНЕНИЙ в муниципальную программу</t>
  </si>
  <si>
    <t>наименования мероприятий, направленных на поддержку деятельности негосударственных (немуниципальных) поставщиков</t>
  </si>
  <si>
    <t>Наличие на официальном сайте органов местного самоуправления раздела, посвященного поддержке негосударственных (немуниципальных) поставщиков услуг (работ) в социальной сфере</t>
  </si>
  <si>
    <t>наименование раздела</t>
  </si>
  <si>
    <t>ссылка на соответствующую страницу на сайте</t>
  </si>
  <si>
    <t>наименование правового акта* об утверждении перечня услуг (работ)</t>
  </si>
  <si>
    <t>ссылка на соответствующую страницу на сайте, где размещен перечень услуг (работ)</t>
  </si>
  <si>
    <t>наименование правового акта* об утверждении стандарта оказания услуги (выполнения работы)</t>
  </si>
  <si>
    <t>10.1</t>
  </si>
  <si>
    <t>наименование правового акта* об утверждении стоимости услуги (работы)</t>
  </si>
  <si>
    <t>10.2</t>
  </si>
  <si>
    <t>10.3</t>
  </si>
  <si>
    <t>10.4</t>
  </si>
  <si>
    <t>10.5</t>
  </si>
  <si>
    <t>11.1</t>
  </si>
  <si>
    <t>наименование правового акта* об утверждении порядка создания и ведения реестра поставщиков</t>
  </si>
  <si>
    <t>ссылка на соответствующую страницу на сайте, где размещен реестр поставщиков</t>
  </si>
  <si>
    <t>11.2</t>
  </si>
  <si>
    <t>11.3</t>
  </si>
  <si>
    <t>11.4</t>
  </si>
  <si>
    <t>11.5</t>
  </si>
  <si>
    <t>15</t>
  </si>
  <si>
    <t>16</t>
  </si>
  <si>
    <t>Строка 8</t>
  </si>
  <si>
    <t>Строка 9</t>
  </si>
  <si>
    <t>Строка 13</t>
  </si>
  <si>
    <t>Строка 14</t>
  </si>
  <si>
    <t>Строка 15</t>
  </si>
  <si>
    <t>Число поставщиков услуг, включенных в реестры, единиц</t>
  </si>
  <si>
    <r>
      <rPr>
        <vertAlign val="superscript"/>
        <sz val="11"/>
        <color theme="1"/>
        <rFont val="Times New Roman"/>
        <family val="1"/>
        <charset val="204"/>
      </rPr>
      <t>2</t>
    </r>
    <r>
      <rPr>
        <sz val="11"/>
        <color theme="1"/>
        <rFont val="Times New Roman"/>
        <family val="1"/>
        <charset val="204"/>
      </rPr>
      <t xml:space="preserve"> информация о количестве поставщиков, состоящих в реестрах, отражается в разделе III Отчета</t>
    </r>
  </si>
  <si>
    <r>
      <t>исполнение негосударственным (немуниципальным) поставщикам, в т.ч. СО НКО</t>
    </r>
    <r>
      <rPr>
        <vertAlign val="superscript"/>
        <sz val="13"/>
        <rFont val="Times New Roman"/>
        <family val="1"/>
        <charset val="204"/>
      </rPr>
      <t>1</t>
    </r>
  </si>
  <si>
    <r>
      <t>Наименование муниципальной услуги (работы)</t>
    </r>
    <r>
      <rPr>
        <vertAlign val="superscript"/>
        <sz val="12"/>
        <rFont val="Times New Roman"/>
        <family val="1"/>
        <charset val="204"/>
      </rPr>
      <t>2</t>
    </r>
  </si>
  <si>
    <t>(немуниципальных) организаций, осуществляющих деятельность в социальной сфере</t>
  </si>
  <si>
    <t>VI. Факты получения гражданами услуг (работ) от муниципальных и негосударственных</t>
  </si>
  <si>
    <t>Показатели, отражающие факты получения гражданами услуг (работ)</t>
  </si>
  <si>
    <t>за 2018 год</t>
  </si>
  <si>
    <t>за январь - март 2019 года</t>
  </si>
  <si>
    <t>за январь - июнь 2019 года</t>
  </si>
  <si>
    <t>за январь - сентябрь 2019 года</t>
  </si>
  <si>
    <t>за 2019 год</t>
  </si>
  <si>
    <t>за январь - март 2020 года</t>
  </si>
  <si>
    <t>за январь - июнь 2020 года</t>
  </si>
  <si>
    <t>за январь - сентябрь 2020 года</t>
  </si>
  <si>
    <t>за 2020 год</t>
  </si>
  <si>
    <t>за январь - март 2021 года</t>
  </si>
  <si>
    <t>за январь - июнь 2021 года</t>
  </si>
  <si>
    <t>за январь - сентябрь 2021 года</t>
  </si>
  <si>
    <t>за 2021 год</t>
  </si>
  <si>
    <t>за январь - март 2022 года</t>
  </si>
  <si>
    <t>за январь - июнь 2022 года</t>
  </si>
  <si>
    <t>за январь - сентябрь 2022 года</t>
  </si>
  <si>
    <t>за 2022 год</t>
  </si>
  <si>
    <t>за январь - март 2023 года</t>
  </si>
  <si>
    <t>за январь - июнь 2023 года</t>
  </si>
  <si>
    <t>за январь - сентябрь 2023 года</t>
  </si>
  <si>
    <t>за 2023 год</t>
  </si>
  <si>
    <t>за январь - март 2024 года</t>
  </si>
  <si>
    <t>за январь - июнь 2024 года</t>
  </si>
  <si>
    <t>за январь - сентябрь 2024 года</t>
  </si>
  <si>
    <t>за 2024 год</t>
  </si>
  <si>
    <t>за январь - март 2025 года</t>
  </si>
  <si>
    <t>за январь - июнь 2025 года</t>
  </si>
  <si>
    <t>за январь - сентябрь 2025 года</t>
  </si>
  <si>
    <t>за 2025 год</t>
  </si>
  <si>
    <t>за январь - март 2026 года</t>
  </si>
  <si>
    <t>за январь - июнь 2026 года</t>
  </si>
  <si>
    <t>за январь - сентябрь 2026 года</t>
  </si>
  <si>
    <t>за 2026 год</t>
  </si>
  <si>
    <t>за январь - март 2027 года</t>
  </si>
  <si>
    <t>за январь - июнь 2027 года</t>
  </si>
  <si>
    <t>за январь - сентябрь 2027 года</t>
  </si>
  <si>
    <t>за 2027 год</t>
  </si>
  <si>
    <t>за январь - март 2028 года</t>
  </si>
  <si>
    <t>за январь - июнь 2028 года</t>
  </si>
  <si>
    <t>за январь - сентябрь 2028 года</t>
  </si>
  <si>
    <t>за 2028 год</t>
  </si>
  <si>
    <t>за январь - март 2029 года</t>
  </si>
  <si>
    <t>за январь - июнь 2029 года</t>
  </si>
  <si>
    <t>за январь - сентябрь 2029 года</t>
  </si>
  <si>
    <t>за 2029 год</t>
  </si>
  <si>
    <t>за январь - март 2030 года</t>
  </si>
  <si>
    <t>за январь - июнь 2030 года</t>
  </si>
  <si>
    <t>за январь - сентябрь 2030 года</t>
  </si>
  <si>
    <t>за 2030 год</t>
  </si>
  <si>
    <t>Наименование показателя</t>
  </si>
  <si>
    <t>Значение показателя</t>
  </si>
  <si>
    <t>Количество организаций, в отношении которых проведена независимая оценка, единиц</t>
  </si>
  <si>
    <t>Количество организаций, в отношении которых независимая оценка проведена организацией - оператором, единиц</t>
  </si>
  <si>
    <t>Максимальное количество баллов</t>
  </si>
  <si>
    <t>среди:</t>
  </si>
  <si>
    <t>Минимальное количество баллов</t>
  </si>
  <si>
    <t>муниципальные, единиц</t>
  </si>
  <si>
    <t>негосударственные (немуниципальные), единиц</t>
  </si>
  <si>
    <t>Количество организаций, в отношении которых независимая оценка проведена исполнительно-распорядительными органами муниципальных образований автономного округа самостоятельно, единиц</t>
  </si>
  <si>
    <t>муниципальных организаций, баллов</t>
  </si>
  <si>
    <t>негосударственных (немуниципальных) организаций, баллов</t>
  </si>
  <si>
    <t>Среднее значение баллов по муниципальному образованию</t>
  </si>
  <si>
    <t>по муниципальным организациям, баллов</t>
  </si>
  <si>
    <t>по негосударственным (немуниципальным) организациям, баллов</t>
  </si>
  <si>
    <t>итого</t>
  </si>
  <si>
    <t>образование</t>
  </si>
  <si>
    <t>состоящих в Перечне на конец отчетного периода</t>
  </si>
  <si>
    <t>состоящих в Перечне на начало отчетного периода</t>
  </si>
  <si>
    <t>включенных в Перечень в течение отчетного периода</t>
  </si>
  <si>
    <t>исключенных из Перечня в течение отчетного периода</t>
  </si>
  <si>
    <t>наименование правового акта* об утверждении реестра поставщиков</t>
  </si>
  <si>
    <t>наименование правового акта* об утверждении Перечня</t>
  </si>
  <si>
    <t>ссылка на соответствующую страницу на сайте, где размещен Перечень</t>
  </si>
  <si>
    <r>
      <t>Уровень перечня, в который включена услуга (общероссийские перечни</t>
    </r>
    <r>
      <rPr>
        <vertAlign val="superscript"/>
        <sz val="12"/>
        <rFont val="Times New Roman"/>
        <family val="1"/>
        <charset val="204"/>
      </rPr>
      <t>3</t>
    </r>
    <r>
      <rPr>
        <sz val="12"/>
        <rFont val="Times New Roman"/>
        <family val="1"/>
        <charset val="204"/>
      </rPr>
      <t xml:space="preserve"> / региональный перечень</t>
    </r>
    <r>
      <rPr>
        <vertAlign val="superscript"/>
        <sz val="12"/>
        <rFont val="Times New Roman"/>
        <family val="1"/>
        <charset val="204"/>
      </rPr>
      <t>4</t>
    </r>
    <r>
      <rPr>
        <sz val="12"/>
        <rFont val="Times New Roman"/>
        <family val="1"/>
        <charset val="204"/>
      </rPr>
      <t xml:space="preserve"> / муниципальный перечень)</t>
    </r>
  </si>
  <si>
    <t>Муниципальный перечень</t>
  </si>
  <si>
    <t>Число обучающихся по образовательным программам дошкольного образования</t>
  </si>
  <si>
    <t>Число обучающихся по образовательным программам общего образования</t>
  </si>
  <si>
    <t>Число обучающихся по образовательным программам дополнительного образования</t>
  </si>
  <si>
    <t>Число обучающихся по образовательным программам профессионального образования</t>
  </si>
  <si>
    <t>Число детей, получивших услуги по отдыху и оздоровлению по линии отрасли образования</t>
  </si>
  <si>
    <t>Число граждан, получивших услуги в сфере молодежной политики</t>
  </si>
  <si>
    <t>Число зрителей театров</t>
  </si>
  <si>
    <t>Число зрителей концертов</t>
  </si>
  <si>
    <t>Число посетителей музеев (выставок)</t>
  </si>
  <si>
    <t>Количество посещений библиотек</t>
  </si>
  <si>
    <t>Число детей, получивших услуги по отдыху и оздоровлению по линии отрасли культуры</t>
  </si>
  <si>
    <t>Число лиц, прошедших спортивную подготовку</t>
  </si>
  <si>
    <t>Число детей, получивших услуги по отдыху и оздоровлению по линии отрасли физической культуры и спорта</t>
  </si>
  <si>
    <t>Число граждан, получивших социальные услуги по индивидуальным программам социального обслуживания</t>
  </si>
  <si>
    <t>Число граждан, получивших срочные социальные услуги</t>
  </si>
  <si>
    <t>Число детей, получивших услуги по отдыху и оздоровлению по линии отрасли социальной защиты</t>
  </si>
  <si>
    <t>Количество случаев лечения</t>
  </si>
  <si>
    <t>Количество случаев госпитализации</t>
  </si>
  <si>
    <t>Количество врачебных посещений</t>
  </si>
  <si>
    <t>Количество выполненных медицинских исследований</t>
  </si>
  <si>
    <t>Количество койко-дней по оказанию паллиативной медицинской помощи</t>
  </si>
  <si>
    <t>Число детей, получивших услуги по отдыху и оздоровлению по линии отрасли здравоохранения</t>
  </si>
  <si>
    <r>
      <t>VII. Результаты проведения независимой оценки качества условий оказания услуг организациями, осуществляющими деятельность в социальной сфере</t>
    </r>
    <r>
      <rPr>
        <vertAlign val="superscript"/>
        <sz val="13"/>
        <rFont val="Times New Roman"/>
        <family val="1"/>
        <charset val="204"/>
      </rPr>
      <t>1</t>
    </r>
  </si>
  <si>
    <t>Доля численности детей, посещающих частные дошкольные образовательные организации в общей численности детей, посещающих дошкольные образовательные организации</t>
  </si>
  <si>
    <t>8.6</t>
  </si>
  <si>
    <r>
      <t>Объем средств бюджета муниципального образования, направляемых на оказание услуг (выполнение работ) населению в социальной сфере через конкурентные процедуры</t>
    </r>
    <r>
      <rPr>
        <vertAlign val="superscript"/>
        <sz val="12"/>
        <rFont val="Times New Roman"/>
        <family val="1"/>
        <charset val="204"/>
      </rPr>
      <t>2</t>
    </r>
    <r>
      <rPr>
        <sz val="12"/>
        <rFont val="Times New Roman"/>
        <family val="1"/>
        <charset val="204"/>
      </rPr>
      <t xml:space="preserve"> (механизмы), участвовать в которых имеют право негосударственные (немуниципальные) поставщики (</t>
    </r>
    <r>
      <rPr>
        <i/>
        <sz val="10"/>
        <rFont val="Times New Roman"/>
        <family val="1"/>
        <charset val="204"/>
      </rPr>
      <t>средства, запланированные (фактически переданные) поставщикам всех форм собственности, как государственной (муниципальной), так и частной, через конкурентные процедуры</t>
    </r>
    <r>
      <rPr>
        <sz val="12"/>
        <rFont val="Times New Roman"/>
        <family val="1"/>
        <charset val="204"/>
      </rPr>
      <t>), всего</t>
    </r>
  </si>
  <si>
    <r>
      <rPr>
        <vertAlign val="superscript"/>
        <sz val="11"/>
        <rFont val="Times New Roman"/>
        <family val="1"/>
        <charset val="204"/>
      </rPr>
      <t>2</t>
    </r>
    <r>
      <rPr>
        <sz val="11"/>
        <rFont val="Times New Roman"/>
        <family val="1"/>
        <charset val="204"/>
      </rPr>
      <t xml:space="preserve"> конкурентными процедурами считаются: 1) конкурентные способы закупок услуг (работ) по федеральному законодательству о контрактной системе (с учетом случаев заключения контрактов с единственными поставщиками услуг в результате признания конкурентных процедур несостоявшимися); 2) конкурсное предоставление субсидий негосударственным (немуниципальным) поставщикам услуг; 3) целевые потребительские субсидии (сертификаты); 4) компенсации поставщикам социальных услуг</t>
    </r>
  </si>
  <si>
    <r>
      <t xml:space="preserve">Доля средств бюджета муниципального образования, направленных на оказание услуг (выполнение работ) населению в социальной сфере через конкурентные процедуры, участвовать в которых имеют право негосударственные (немуниципальные) поставщики услуг (работ), в общем объеме средств бюджета муниципального образования автономного округа, выделенных на предоставление услуг (работ) населению в социальной сфере </t>
    </r>
    <r>
      <rPr>
        <i/>
        <sz val="10"/>
        <rFont val="Times New Roman"/>
        <family val="1"/>
        <charset val="204"/>
      </rPr>
      <t>(отношение строки 5 к строке 3</t>
    </r>
    <r>
      <rPr>
        <sz val="10"/>
        <rFont val="Times New Roman"/>
        <family val="1"/>
        <charset val="204"/>
      </rPr>
      <t>)</t>
    </r>
    <r>
      <rPr>
        <sz val="12"/>
        <rFont val="Times New Roman"/>
        <family val="1"/>
        <charset val="204"/>
      </rPr>
      <t>, всего</t>
    </r>
  </si>
  <si>
    <r>
      <rPr>
        <vertAlign val="superscript"/>
        <sz val="11"/>
        <rFont val="Times New Roman"/>
        <family val="1"/>
        <charset val="204"/>
      </rPr>
      <t>3</t>
    </r>
    <r>
      <rPr>
        <sz val="11"/>
        <rFont val="Times New Roman"/>
        <family val="1"/>
        <charset val="204"/>
      </rPr>
      <t xml:space="preserve"> руководители, работники и добровольцы негосударственных (немуниципальных) организаций, индивидуальные предприниматели, осуществляющие деятельность в социальной сфере на территории муниципального образования</t>
    </r>
  </si>
  <si>
    <r>
      <rPr>
        <vertAlign val="superscript"/>
        <sz val="11"/>
        <rFont val="Times New Roman"/>
        <family val="1"/>
        <charset val="204"/>
      </rPr>
      <t>1</t>
    </r>
    <r>
      <rPr>
        <sz val="11"/>
        <rFont val="Times New Roman"/>
        <family val="1"/>
        <charset val="204"/>
      </rPr>
      <t xml:space="preserve"> финансовые средства на реализацию мероприятий указываются в сроках 4, 11 раздела II Отчета</t>
    </r>
  </si>
  <si>
    <t>Информационная поддержка</t>
  </si>
  <si>
    <t>Строка 4</t>
  </si>
  <si>
    <t>Строка 8.1</t>
  </si>
  <si>
    <t>Строка 8.2</t>
  </si>
  <si>
    <t>Строка 8.3</t>
  </si>
  <si>
    <t>Строка 8.4</t>
  </si>
  <si>
    <t>Строка 8.5</t>
  </si>
  <si>
    <t>Орган местного самоуправления</t>
  </si>
  <si>
    <t>Фамилия, имя, отчетство руководителя ОМСУ</t>
  </si>
  <si>
    <t>Фамилия, имя, отчетство специалиста, ответственного за предоставление информации</t>
  </si>
  <si>
    <t>Номер телефона специалиста (с кодом города)</t>
  </si>
  <si>
    <t>Адрес электронной почты специалиста</t>
  </si>
  <si>
    <t>Должность руководителя ОМСУ</t>
  </si>
  <si>
    <t>Должность специалиста</t>
  </si>
  <si>
    <t>Фамилия, имя, отчетство непосредственного руководителя специалиста</t>
  </si>
  <si>
    <t>Должность непосредственного руководителя</t>
  </si>
  <si>
    <t>Номер телефона непосредственного руководителя (с кодом города)</t>
  </si>
  <si>
    <t>Адрес электронной почты непосредственного руководителя</t>
  </si>
  <si>
    <t>Номер телефона руководителя ОМСУ (с кодом города)</t>
  </si>
  <si>
    <t>Адрес электронной почты руководителя ОМСУ</t>
  </si>
  <si>
    <t>Раздел VI</t>
  </si>
  <si>
    <r>
      <t xml:space="preserve">Создание ресурсного центра </t>
    </r>
    <r>
      <rPr>
        <u/>
        <sz val="12"/>
        <rFont val="Times New Roman"/>
        <family val="1"/>
        <charset val="204"/>
      </rPr>
      <t>поддержки социальных предпринимателей</t>
    </r>
    <r>
      <rPr>
        <sz val="12"/>
        <rFont val="Times New Roman"/>
        <family val="1"/>
        <charset val="204"/>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социальным предпринимателям для реализации общественно-значимых проектов)</t>
    </r>
    <r>
      <rPr>
        <vertAlign val="superscript"/>
        <sz val="12"/>
        <rFont val="Times New Roman"/>
        <family val="1"/>
        <charset val="204"/>
      </rPr>
      <t>3</t>
    </r>
  </si>
  <si>
    <t>Перечень муниципального имущества, предназначенного для передачи во владение (пользование) субъектам малого и среднего предпринимательства (далее - Перечень)</t>
  </si>
  <si>
    <t>13.1</t>
  </si>
  <si>
    <t>13.2</t>
  </si>
  <si>
    <t>Площадь помещений муниципального имущества, свободного от прав третьих лиц и предназначенного для предоставления во владение (пользование) субъектам малого и среднего предпринимательства:</t>
  </si>
  <si>
    <t>Площадь помещений, фактически предоставленных социальным предпринимателям на конец отчетного периода</t>
  </si>
  <si>
    <t>количество социальных предпринимателей, которым предоставлены во владение (пользование) помещения муниципального имущества</t>
  </si>
  <si>
    <t>Правовой акт муниципального образования об установлении для социальных предпринимателей льготы на предоставление в аренду муниципального имущества</t>
  </si>
  <si>
    <t>наименование правового акта* об установлении льготы для социальных предпринимателей</t>
  </si>
  <si>
    <t>12.А</t>
  </si>
  <si>
    <t>5.А</t>
  </si>
  <si>
    <t>Наличие в муниципальном образовании отдельной подпрограммы (мероприятия) по поддержке социального предпринимательства в муниципальной программе по поддержке малого и среднего предпринимательства (муниципальной программе экономического развития)</t>
  </si>
  <si>
    <t>наименование подпрограммы по поддержке социального предпринимательства (при наличии)</t>
  </si>
  <si>
    <t>наименования программных мероприятий по поддержке социального предпринимательства (если из названия программы / подпрограммы явным образом не следует, что она направлена на поддержку социального предпринимательства)</t>
  </si>
  <si>
    <t>16.1</t>
  </si>
  <si>
    <t>16.2</t>
  </si>
  <si>
    <t>наименование правового акта* устанавливающего меры по предоставлению на льготных условиях рекламных площадей, в том числе печатных площадей в средствах массовой информации, времени телевизионного и радиовещательного эфиров</t>
  </si>
  <si>
    <t>наименование мер поддержки (льготное предоставление рекламных площадей / печатных площадей в СМИ / времени телевизионного и радиовещательного эфиров)</t>
  </si>
  <si>
    <t>14.1</t>
  </si>
  <si>
    <t>14.2</t>
  </si>
  <si>
    <t>14.3</t>
  </si>
  <si>
    <t>14.4</t>
  </si>
  <si>
    <t>Установление льготного налогообложения для социальных предпринимателей по земельному налогу</t>
  </si>
  <si>
    <t>количество социальных предпринимателей, которым предоставлена льгота по земельному налогу</t>
  </si>
  <si>
    <t>Размер предоставляемой льготы по земельному налогу для:</t>
  </si>
  <si>
    <t>социальных предпринимателей</t>
  </si>
  <si>
    <r>
      <t>Размер льготы при предоставлении недвижимого имущества в аренду</t>
    </r>
    <r>
      <rPr>
        <vertAlign val="superscript"/>
        <sz val="12"/>
        <rFont val="Times New Roman"/>
        <family val="1"/>
        <charset val="204"/>
      </rPr>
      <t xml:space="preserve">4 </t>
    </r>
    <r>
      <rPr>
        <sz val="12"/>
        <rFont val="Times New Roman"/>
        <family val="1"/>
        <charset val="204"/>
      </rPr>
      <t>для:</t>
    </r>
  </si>
  <si>
    <t>8.7</t>
  </si>
  <si>
    <t>8.8</t>
  </si>
  <si>
    <t>Строка 8.7</t>
  </si>
  <si>
    <t>Строка 8.8</t>
  </si>
  <si>
    <t>13.3</t>
  </si>
  <si>
    <t>Предоставление в аренду (безвозмездное пользование) негосударственным (немуниципальным) организациям, оказывающим услуги (выполняющим работы) социальной сферы, помещений (муниципальной собственности), находящихся на праве хозяйственного ведения или оперативного управления у муниципальных унитарных предприятий и муниципальных учреждений</t>
  </si>
  <si>
    <t>количество социальных предпринимателей, которым предоставлены в аренду (безвозмездное пользование) такие помещения, единиц</t>
  </si>
  <si>
    <t>площадь помещений, предоставленных социальным предпринимателям, кв. метров</t>
  </si>
  <si>
    <t>число воспитанников, посещающих частные дошкольные образовательные организации</t>
  </si>
  <si>
    <t>число воспитанников, посещающих муниципальные (государственные) дошкольные образовательные организации</t>
  </si>
  <si>
    <t>Строка 5</t>
  </si>
  <si>
    <t>Средства бюджета муниципального образования для передачи негосударственным (немуниципальным) поставщикам на оказание услуг (выполнение работ) планируются в муниципальных программах по соответствующим мероприятиям. Порядок (механизм) передачи средств также устанавливается в муниципальной программе. Объем средств, запланированных к передаче (переданных) из бюджета муниципального образования негосударственным (немуниципальным) организациям (строка 4 раздела II) в разделе IV Отчета распределяется по механизмам передачи средств. В случае наличия фактически переданных негосударственным поставщикам средств, разделе VI Отчета указыватся факты получения гражданами услуг (работ) у таких поставщиков</t>
  </si>
  <si>
    <t>В случае наличия утвержденного Перечня муниципального имущества, свободного от прав третьих лиц и предназначенного для передачи во временное владение и (или) пользование СО НКО, и Перечня муниципального имущества, предназначенного для передачи во владение (пользование) субъектам малого и среднего предпринимательства, а также фактического предоставления СО НКО / социальным предпринимателям муниципального имущества во владение и (или) пользование, указывается размер предоставляемой льготы и количество СО НКО / социальных предпринимателей, получивших имущественную поддержку</t>
  </si>
  <si>
    <t>В случае наличия в муниципальном образовании правового акта об установлении льготного налогообложения для СО НКО / социальных предпринимателей по земельному налогу, указывается размер льготы и количество СО НКО / социальных предпринимателей, которым предоставлена льгота</t>
  </si>
  <si>
    <t>Механизмы финансирования</t>
  </si>
  <si>
    <t>Предоставление субсидий негосударственным (немуниципальным) поставщикам на оказание услуг для населения в сфере образования на конкурсной основе</t>
  </si>
  <si>
    <t>не заполняется</t>
  </si>
  <si>
    <t>Целевые потребительские субсидии на получение услуг (сертификаты)</t>
  </si>
  <si>
    <t>Бесконкурсное  предоставление субсидий отдельным негосударственным (немуниципальным) поставщикам услуг для населения в сфере образования</t>
  </si>
  <si>
    <t>Оказание услуг и выполнение работ в сфере образования через механизм субсидирования муниципальных заданий муниципальным учреждениям</t>
  </si>
  <si>
    <t xml:space="preserve">Оказание услуг для населения в сфере образования через механизм сметного финансирования муниципальных казенных образовательных учреждений </t>
  </si>
  <si>
    <t>Образование</t>
  </si>
  <si>
    <t>из них средств, фактически полученных СО НКО, млн. рублей</t>
  </si>
  <si>
    <t>из них средств, фактически полученных негосударственными (немуниципальными) поставщиками, млн. рублей</t>
  </si>
  <si>
    <t>Компенсации поставщикам социальных услуг в рамках федерального законодательства о социальном обслуживании</t>
  </si>
  <si>
    <t>Предоставление субсидий негосударственным (немуниципальным) поставщикам на оказание услуг для населения в сфере социальной защиты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</si>
  <si>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социальной защиты</t>
  </si>
  <si>
    <t>Оказание услуг и выполнение работ в сфере социальной защиты через механизм субсидирования муниципальных заданий муниципальным учреждениям</t>
  </si>
  <si>
    <t>Оказание услуг для населения в сфере социальной защиты через механизм сметного финансирования муниципальных казенных учреждений социального обслуживания</t>
  </si>
  <si>
    <t>Предоставление субсидий негосударственным (немуниципальным) поставщикам на оказание услуг для населения в сфере культуры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</si>
  <si>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культуры</t>
  </si>
  <si>
    <t>Оказание услуг и выполнение работ в сфере культуры через механизм субсидирования муниципальных заданий муниципальным учреждениям</t>
  </si>
  <si>
    <t>Оказание услуг для населения в сфере культуры через механизм сметного финансирования муниципальных казенных учреждений культуры</t>
  </si>
  <si>
    <t>Предоставление субсидий негосударственным (немуниципальным) поставщикам на оказание услуг для населения в сфере здравоохранения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</si>
  <si>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здравоохранения</t>
  </si>
  <si>
    <t>Оказание услуг и выполнение работ в сфере здравоохранения через механизм субсидирования муниципальных заданий муниципальным учреждениям здравоохранения</t>
  </si>
  <si>
    <t>Оказание услуг для населения в сфере здравоохранения через механизм сметного финансирования муниципальных казенных учреждений здравоохранения</t>
  </si>
  <si>
    <t>Предоставление субсидий негосударственным (немуниципальным) поставщикам на оказание услуг для населения в сфере физкультуры и спорта на конкурсной основе</t>
  </si>
  <si>
    <t>Бесконкурсное предоставление субсидий отдельным негосударственным (немуниципальным) поставщикам услуг для населения в сфере физкультуры и спорта</t>
  </si>
  <si>
    <t>Оказание услуг и выполнение работ в сфере физкультуры и спорта через механизм субсидирования муниципальных заданий муниципальным учреждениям</t>
  </si>
  <si>
    <t>Оказание услуг для населения в сфере физкультуры и спорта через механизм сметного финансирования муниципальных казенных учреждений физкультурно-спортивной направленности</t>
  </si>
  <si>
    <t>через конкурентные процедуры</t>
  </si>
  <si>
    <t>негосударственным (немуниципальным поставщикам)</t>
  </si>
  <si>
    <t>Конкурентные способы закупки услуг для населения в сфере социальной защиты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</si>
  <si>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Изначальные закупки услуг для населения в сфере социальной защиты в рамках федерального законодательства о контрактной системе у единственного поставщика*</t>
  </si>
  <si>
    <t>Конкурентные способы закупки услуг для населения в сфере образования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</si>
  <si>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Изначальные закупки услуг для населения в сфере образования в рамках федерального законодательства о контрактной системе у единственного поставщика*</t>
  </si>
  <si>
    <t>Конкурентные способы закупки услуг для населения в сфере культуры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</si>
  <si>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Изначальные закупки услуг для населения в сфере культуры в рамках федерального законодательства о контрактной системе у единственного поставщика*</t>
  </si>
  <si>
    <t>Конкурентные способы закупки услуг для населения в сфере здравоохранения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</si>
  <si>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Изначальные закупки услуг для населения в сфере здравоохранения в рамках федерального законодательства о контрактной системе у единственного поставщика*</t>
  </si>
  <si>
    <t>Конкурентные способы закупки услуг для населения в сфере физкультуры и спорта в рамках федерального законодательства о контрактной системе (с учетом случаев заключения контрактов с единственными поставщиками услуг в результате признания конкурентных закупок несостоявшимися)*</t>
  </si>
  <si>
    <t>Изначальные закупки услуг для населения в сфере физкультуры и спорта в рамках федерального законодательства о контрактной системе у единственного поставщика*</t>
  </si>
  <si>
    <t>* в отношении закупки услуг не учитываются случаи закупки товаров (например, медикаментов, спортивного инвентаря и формы, оборудования, лицензионного программного обреспечения и т.д.), а также случаи закупки работ и услуг для собственных нужд органов местного самоуправления и муниципальных учреждений (например, ремонтно-строительных работ, консультационных услуг и т.д.)</t>
  </si>
  <si>
    <t>программы повышения квалификации</t>
  </si>
  <si>
    <t>программы профессиональной переподготовки</t>
  </si>
  <si>
    <t>Проведение на территории муниципального образования в отчетном периоде образовательных мероприятий по вопросам оказания услуг (выполнения работ) социальной сферы:</t>
  </si>
  <si>
    <t>15.1</t>
  </si>
  <si>
    <t>15.1.1</t>
  </si>
  <si>
    <t>15.1.2</t>
  </si>
  <si>
    <t>Доля работников негосударственных (немуниципальных) организаций, принявших участие в образовательных мероприятиях, в общем количестве участников образовательных мероприятий</t>
  </si>
  <si>
    <r>
      <t>количество работников муниципальных организаций и муниципальных служащих</t>
    </r>
    <r>
      <rPr>
        <vertAlign val="superscript"/>
        <sz val="12"/>
        <rFont val="Times New Roman"/>
        <family val="1"/>
        <charset val="204"/>
      </rPr>
      <t>6</t>
    </r>
    <r>
      <rPr>
        <sz val="12"/>
        <rFont val="Times New Roman"/>
        <family val="1"/>
        <charset val="204"/>
      </rPr>
      <t>, прошедших повышение квалификации (профессиональную переподготовку) в отчетном периоде, человек</t>
    </r>
  </si>
  <si>
    <r>
      <rPr>
        <vertAlign val="superscript"/>
        <sz val="11"/>
        <rFont val="Times New Roman"/>
        <family val="1"/>
        <charset val="204"/>
      </rPr>
      <t>6</t>
    </r>
    <r>
      <rPr>
        <sz val="11"/>
        <rFont val="Times New Roman"/>
        <family val="1"/>
        <charset val="204"/>
      </rPr>
      <t xml:space="preserve"> учитываются работники муниципальных организаций и муниципальные служащие, осуществляющие деятельность в социальной сфере (образование, здравоохранение, культура, социальная защита, физическая культура и спорт)</t>
    </r>
  </si>
  <si>
    <r>
      <t>количество работников негосударственных (немуниципальных) организаций социальной сферы, прошедших повышение квалификации (профессиональную переподготовку) в отчетном периоде</t>
    </r>
    <r>
      <rPr>
        <vertAlign val="superscript"/>
        <sz val="12"/>
        <rFont val="Times New Roman"/>
        <family val="1"/>
        <charset val="204"/>
      </rPr>
      <t>3</t>
    </r>
    <r>
      <rPr>
        <sz val="12"/>
        <rFont val="Times New Roman"/>
        <family val="1"/>
        <charset val="204"/>
      </rPr>
      <t>:</t>
    </r>
  </si>
  <si>
    <t>VIII. Контактные данные ответственных исполнителей Отчета</t>
  </si>
  <si>
    <t>другие направления (указать какие)</t>
  </si>
  <si>
    <t>количество фактов получения консультаций по вопросам деятельности негосударственных (немуниципальных) поставщиков услуг в социальной сфере</t>
  </si>
  <si>
    <r>
      <t>виды оказываемой в ресурсном центре поддержки (</t>
    </r>
    <r>
      <rPr>
        <sz val="10"/>
        <rFont val="Times New Roman"/>
        <family val="1"/>
        <charset val="204"/>
      </rPr>
      <t>финансовая, имущественная, правовая, образовательная, информационно-консультационная и др.</t>
    </r>
    <r>
      <rPr>
        <sz val="12"/>
        <rFont val="Times New Roman"/>
        <family val="1"/>
        <charset val="204"/>
      </rPr>
      <t>)</t>
    </r>
  </si>
  <si>
    <r>
      <t>наименование правового акта* об утверждении порядка формирования, ведения и обязательного опубликования Перечня (</t>
    </r>
    <r>
      <rPr>
        <sz val="10"/>
        <rFont val="Times New Roman"/>
        <family val="1"/>
        <charset val="204"/>
      </rPr>
      <t>статья 31.1 Федерального закона от 12.01.1996 № 7-ФЗ "О некоммерческих организациях"</t>
    </r>
    <r>
      <rPr>
        <sz val="12"/>
        <rFont val="Times New Roman"/>
        <family val="1"/>
        <charset val="204"/>
      </rPr>
      <t>)</t>
    </r>
  </si>
  <si>
    <r>
      <t>наименование правового акта* об утверждении порядка формирования, ведения и обязательного опубликования Перечня (</t>
    </r>
    <r>
      <rPr>
        <sz val="10"/>
        <rFont val="Times New Roman"/>
        <family val="1"/>
        <charset val="204"/>
      </rPr>
      <t>статья 18 Федерального закона от 24.07.2007 № 209-ФЗ "О развитии малого и среднего предпринимательства в Российской Федерации"</t>
    </r>
    <r>
      <rPr>
        <sz val="12"/>
        <rFont val="Times New Roman"/>
        <family val="1"/>
        <charset val="204"/>
      </rPr>
      <t>)</t>
    </r>
  </si>
  <si>
    <t>Количество социальных предпринимателей, которым предоставлены помещения муниципального имущества</t>
  </si>
  <si>
    <t>Количество социальных предпринимателей, которым предоставлена льгота по земельному налогу</t>
  </si>
  <si>
    <t>количество участников от негосударственных (немуниципальных) организаций социальной сферы</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</si>
  <si>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социальной защиты населения, млн. рублей</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</si>
  <si>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образования (включая молодежную политику), млн. рублей</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</si>
  <si>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культуры, млн. рублей</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</si>
  <si>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здравоохранения, млн. рублей</t>
  </si>
  <si>
    <t>фактический объем финансирования (кассовые расходы) из бюджета муниципального образования в отчетном периоде мероприятий, направленных на привлечение негосударственных (немуниципальных) поставщиков к оказанию услуг (выполнению работ) в сфере физической культуры и спорта, млн. рублей</t>
  </si>
  <si>
    <t>количество негосударственных (немуниципальных) организаций, получивших поддержку в ресурсном центре за отчетный период, единиц</t>
  </si>
  <si>
    <t>количество физических лиц (потенциальных поставщиков услуг (работ) социальной сферы, руководителей и специалистов негосударственных (немуниципальных) поставщиков), получивших поддержку в ресурсном центре за отчетный период, человек</t>
  </si>
  <si>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социального предпринимательства</t>
    </r>
    <r>
      <rPr>
        <vertAlign val="superscript"/>
        <sz val="12"/>
        <rFont val="Times New Roman"/>
        <family val="1"/>
        <charset val="204"/>
      </rPr>
      <t>4</t>
    </r>
    <r>
      <rPr>
        <sz val="12"/>
        <rFont val="Times New Roman"/>
        <family val="1"/>
        <charset val="204"/>
      </rPr>
      <t>, млн. рублей</t>
    </r>
  </si>
  <si>
    <r>
      <t>Объем средств, предусмотренный в бюджете муниципального образования для обеспечения предоставления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t>
    </r>
    <r>
      <rPr>
        <i/>
        <sz val="10"/>
        <color theme="1"/>
        <rFont val="Times New Roman"/>
        <family val="1"/>
        <charset val="204"/>
      </rPr>
      <t>общий объем средств, предусмотренный в бюджете муниципального образования для оказания услуг (строка 1) муниципальными и немуниципальными организациями</t>
    </r>
    <r>
      <rPr>
        <sz val="12"/>
        <color theme="1"/>
        <rFont val="Times New Roman"/>
        <family val="1"/>
        <charset val="204"/>
      </rPr>
      <t>), всего</t>
    </r>
  </si>
  <si>
    <t>Количество муниципальных услуг (работ), оказываемых (выполняемых) органами местного самоуправления, подведомственными организациями и негосударственными (немуниципальными) поставщиками, всего</t>
  </si>
  <si>
    <t>IV. Информация о механизмах передачи средств бюджета муниципального образования на оказание услуг (выполнение работ)</t>
  </si>
  <si>
    <t>в социальной сфере, в том числе негосударственным (немуниципальным) поставщикам</t>
  </si>
  <si>
    <t>Данные</t>
  </si>
  <si>
    <t>V. Перечень услуг (работ), запланированных к передаче (переданных) на</t>
  </si>
  <si>
    <t>Объем средств, переданных из бюджета муниципального образования негосударственным (немуниципальным) организациям, в т.ч. СО НКО, на оказание услуги (выполнение работы), млн. рублей</t>
  </si>
  <si>
    <t>Всего средств бюджета муниципального образования, фактически израсходованных через данный механизм финансирования, млн. рублей</t>
  </si>
  <si>
    <t>Единицы изменения /пояснения</t>
  </si>
  <si>
    <t>Число участников культурно-массовых мероприятий</t>
  </si>
  <si>
    <t>Количество граждан, выразивших желание стать опекунами и попечителями несовершеннолетних граждан либо принятьдетей, оставшихся без попечения родителей, в семью на воспитание в иных установленных семейным законодательством Российской Федерации формах</t>
  </si>
  <si>
    <t>количество проектов, получивших поддержку, единиц</t>
  </si>
  <si>
    <t>Число участников спортивно-оздоровительных и спортивных мероприятий (без учета зрителей)</t>
  </si>
  <si>
    <t>В муниципальных организациях, оказывающих услуги (выполняющие работы) за счет средств бюджета муниципального образования</t>
  </si>
  <si>
    <t>В негосударственных (немуниципальных) организациях, оказывающих услуги (выполняющих работы) за счет средств бюджета муниципального образования</t>
  </si>
  <si>
    <t>в негосударственной (немуниципальной) организации, в т.ч. СО НКО, единиц</t>
  </si>
  <si>
    <t>в государственной (муниципальной) организации, единиц</t>
  </si>
  <si>
    <t>Количество фактов получения гражданами услуги (работы)</t>
  </si>
  <si>
    <r>
      <rPr>
        <vertAlign val="superscript"/>
        <sz val="10"/>
        <rFont val="Times New Roman"/>
        <family val="1"/>
        <charset val="204"/>
      </rPr>
      <t>1</t>
    </r>
    <r>
      <rPr>
        <sz val="10"/>
        <rFont val="Times New Roman"/>
        <family val="1"/>
        <charset val="204"/>
      </rPr>
      <t xml:space="preserve"> услуги (работы) из перечней, утвержденных правовыми актами муниципального образования (приказами органов местного самоуправления) (строка 2 раздела II)</t>
    </r>
  </si>
  <si>
    <r>
      <rPr>
        <vertAlign val="superscript"/>
        <sz val="10"/>
        <rFont val="Times New Roman"/>
        <family val="1"/>
        <charset val="204"/>
      </rPr>
      <t>2</t>
    </r>
    <r>
      <rPr>
        <sz val="10"/>
        <rFont val="Times New Roman"/>
        <family val="1"/>
        <charset val="204"/>
      </rPr>
      <t xml:space="preserve"> наименования услуг (работ) указываются СТРОГО в соответствии с общероссийскими базовыми (отраслевыми) перечнями (классификаторами) государственных и муниципальных услуг, оказываемых физическим лицам, региональным перечнем (классификатором)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автономного округа, а также муниципальными перечнями</t>
    </r>
  </si>
  <si>
    <r>
      <rPr>
        <vertAlign val="superscript"/>
        <sz val="10"/>
        <rFont val="Times New Roman"/>
        <family val="1"/>
        <charset val="204"/>
      </rPr>
      <t>3</t>
    </r>
    <r>
      <rPr>
        <sz val="10"/>
        <rFont val="Times New Roman"/>
        <family val="1"/>
        <charset val="204"/>
      </rPr>
      <t xml:space="preserve"> Единый портал бюджетной системы РФ "Электронный бюджет", сайт budget.gov.ru, раздел Госсектор / Государственные услуги / Перечни (классификаторы) государственных и муниципальных услуг и работ / Общероссийские базовые (отраслевые) перечни (классификаторов) государственных и муниципальных услуг, оказываемых физическим лицам</t>
    </r>
  </si>
  <si>
    <r>
      <rPr>
        <vertAlign val="superscript"/>
        <sz val="10"/>
        <rFont val="Times New Roman"/>
        <family val="1"/>
        <charset val="204"/>
      </rPr>
      <t>4</t>
    </r>
    <r>
      <rPr>
        <sz val="10"/>
        <rFont val="Times New Roman"/>
        <family val="1"/>
        <charset val="204"/>
      </rPr>
      <t xml:space="preserve"> приказ Департамента финансов автономного округа от 22.12.2017 № 181-о "Об утверждении регионального перечня (классификатора) государственных (муниципальных) услуг, не включенных в общероссийские базовые (отраслевые) перечни (классификаторы) государственных и муниципальных услуг, и работ, оказываемых и выполняемых государственными (муниципальными) учреждениями Ханты-Мансийского автономного округа - Югры" (в ред. от 27.12.2018), сайт depfin.admhmao.ru, раздел Документы / Приказы Департамента</t>
    </r>
  </si>
  <si>
    <t xml:space="preserve">- самостоятельно организованных муниципальным образованием (профинансированных за счет средств бюджета муниципального образования) </t>
  </si>
  <si>
    <t>за счет средст  местных бюджетов, выделяемых на поддержку  социального предпинимательства, млн. рублей</t>
  </si>
  <si>
    <t>количество социальных предпринимателей, получивших  меры поддержки, единиц</t>
  </si>
  <si>
    <t xml:space="preserve">за счет средств субсидий,  выделяемых  из бюджета Ханты-Мансийского автономного округа - Югры местным бюджетам на поддержку малого и среднего предпринимательства по государственной программе автономного округа "Развитие экономического потенциала", млн. рублей </t>
  </si>
  <si>
    <t>фактический объем финансирования (программы / подпрограммы / мероприятий), направленный в отчетном периоде на поддержку социального предпринимательства (кассовые расходы), млн. рублей, в том числе:</t>
  </si>
  <si>
    <t>10.1.1</t>
  </si>
  <si>
    <t>СОНКО - предоставление недвижимого имущества в аренду за 1 рубль</t>
  </si>
  <si>
    <t xml:space="preserve">количество объектов, предоставленных СОНКО  </t>
  </si>
  <si>
    <t xml:space="preserve">количество СОНКО, воспользовавшихся льготой </t>
  </si>
  <si>
    <t>площадь переданного  имущества СОНКО, в метрах квадратных</t>
  </si>
  <si>
    <t>Налоговые льготы</t>
  </si>
  <si>
    <r>
      <rPr>
        <vertAlign val="superscript"/>
        <sz val="10"/>
        <rFont val="Times New Roman"/>
        <family val="1"/>
        <charset val="204"/>
      </rPr>
      <t>1</t>
    </r>
    <r>
      <rPr>
        <sz val="10"/>
        <rFont val="Times New Roman"/>
        <family val="1"/>
        <charset val="204"/>
      </rPr>
      <t xml:space="preserve"> информация о результатах проведения независимой оценки качества условий оказания услуг организациями, осуществляющими деятельность в социальной сфере, приводится вне зависимости от того, кто является организатором ее проведения - автономный округ или муниципальное образование автономного округа</t>
    </r>
  </si>
  <si>
    <t>от ___.___.2022 № _____________</t>
  </si>
  <si>
    <t>наименование подпрограммы по поддержке СОНКО (при наличии)</t>
  </si>
  <si>
    <t>Определение на уровне муниципального образования координационного органа, обеспечивающего согласованную деятельность органов местного самоуправления, центров инноваций в социальной сфере, общественных палат, ресурсных центров поддержки некоммерческих организаций и других заинтересованных организаций в реализации мероприятий по обеспечению поэтапного доступа негосударственных (немуниципальных) организаций, в т.ч. СОНКО, к предоставлению услуг в социальной сфере</t>
  </si>
  <si>
    <t>наименования программных мероприятий по поддержке СОНКО (если из названия программы / подпрограммы явным образом не следует, что она направлена на поддержку СОНКО)</t>
  </si>
  <si>
    <t>количество СОНКО, получивших поддержку, единиц</t>
  </si>
  <si>
    <r>
      <t xml:space="preserve">Создание ресурсного центра </t>
    </r>
    <r>
      <rPr>
        <u/>
        <sz val="12"/>
        <rFont val="Times New Roman"/>
        <family val="1"/>
        <charset val="204"/>
      </rPr>
      <t>поддержки СОНКО</t>
    </r>
    <r>
      <rPr>
        <sz val="12"/>
        <rFont val="Times New Roman"/>
        <family val="1"/>
        <charset val="204"/>
      </rPr>
      <t xml:space="preserve"> (информация отражается в случае создания специализированной организации (наделения существующей организации функциями) в целях предоставления информационных, образовательных, коммуникационных и др. ресурсов некоммерческим организациям для реализации общественно-значимых проектов)</t>
    </r>
    <r>
      <rPr>
        <vertAlign val="superscript"/>
        <sz val="12"/>
        <rFont val="Times New Roman"/>
        <family val="1"/>
        <charset val="204"/>
      </rPr>
      <t>3</t>
    </r>
  </si>
  <si>
    <r>
      <t>объем субсидий, направленных из бюджета муниципального образования в отчетном периоде на реализацию мероприятий по формированию инфраструктуры поддержки СОНКО</t>
    </r>
    <r>
      <rPr>
        <vertAlign val="superscript"/>
        <sz val="12"/>
        <rFont val="Times New Roman"/>
        <family val="1"/>
        <charset val="204"/>
      </rPr>
      <t>4</t>
    </r>
    <r>
      <rPr>
        <sz val="12"/>
        <rFont val="Times New Roman"/>
        <family val="1"/>
        <charset val="204"/>
      </rPr>
      <t>, млн. рублей</t>
    </r>
  </si>
  <si>
    <t>количество СОНКО, которым предоставлены в аренду (безвозмездное пользование) такие помещения, единиц</t>
  </si>
  <si>
    <t>площадь помещений предоставленных СОНКО, кв. метров</t>
  </si>
  <si>
    <t>количество информационных материалов, размещенных в СМИ, о деятельности негосударственных (немуниципальных) поставщиков услуг, в т.ч. СОНКО и социальных предпринимателей (единиц)</t>
  </si>
  <si>
    <t>Наличие в правовых актах муниципального образования мер по предоставлению на льготных условиях СОНКО и / или социальным предпринимателям рекламных площадей, находящихся в собственности муниципального образования, в том числе печатных площадей в средствах массовой информации, времени телевизионного и радиовещательного эфиров</t>
  </si>
  <si>
    <t>категория получателей мер поддержки (СОНКО / социальные предприниматели)</t>
  </si>
  <si>
    <t>Площадь помещений муниципального имущества, свободного от прав третьих лиц и предназначенного для передачи во временное владение и (или) пользование СОНКО:</t>
  </si>
  <si>
    <t>Площадь помещений, фактически предоставленных СОНКО на конец отчетного периода</t>
  </si>
  <si>
    <t>Правовой акт муниципального образования об установлении для СОНКО льготы на предоставление в аренду муниципального имущества</t>
  </si>
  <si>
    <t>Количество СОНКО, которым предоставлены помещения муниципального имущества</t>
  </si>
  <si>
    <t>Перечень муниципального имущества, свободного от прав третьих лиц и предназначенного для передачи во временное владение и (или) пользование СОНКО (далее - Перечень)</t>
  </si>
  <si>
    <r>
      <t>Формирование и ведение в муниципальном образовании реестров поставщиков услуг социальной сферы, включающих как государственные (муниципальные), так и негосударственные (немуниципальные) организации, в т.ч. СОНКО, в соответствующих сферах</t>
    </r>
    <r>
      <rPr>
        <vertAlign val="superscript"/>
        <sz val="12"/>
        <rFont val="Times New Roman"/>
        <family val="1"/>
        <charset val="204"/>
      </rPr>
      <t>2</t>
    </r>
    <r>
      <rPr>
        <sz val="12"/>
        <rFont val="Times New Roman"/>
        <family val="1"/>
        <charset val="204"/>
      </rPr>
      <t>:</t>
    </r>
  </si>
  <si>
    <t>Утверждение стоимости одной услуги (работы), которая может быть передана на исполнение негосударственным (немуниципальным) организациям, в т.ч. СОНКО, в соответствующих сферах:</t>
  </si>
  <si>
    <t>Стандартизация предоставления услуг (выполнения работ), которые могут быть переданы на исполнение негосударственным (немуниципальным) организациям, в т.ч. СОНКО, в соответствующих сферах:</t>
  </si>
  <si>
    <t>Формирование перечня услуг (работ), которые запланированы к передаче на исполнение негосударственным (немуниципальным) организациям, в т.ч. СОНКО, размещение его на официальном сайте органов местного самоуправления, в т.ч. в сферах:</t>
  </si>
  <si>
    <r>
      <t>Дополнение муниципальных программ социальной сферы мероприятиями по поддержке деятельности негосударственных (немуниципальных) организаций, в т.ч. СОНКО, оказывающих услуги (выполняющих работы) в соответствующей сфере</t>
    </r>
    <r>
      <rPr>
        <vertAlign val="superscript"/>
        <sz val="12"/>
        <rFont val="Times New Roman"/>
        <family val="1"/>
        <charset val="204"/>
      </rPr>
      <t>1</t>
    </r>
    <r>
      <rPr>
        <sz val="12"/>
        <rFont val="Times New Roman"/>
        <family val="1"/>
        <charset val="204"/>
      </rPr>
      <t>:</t>
    </r>
  </si>
  <si>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family val="1"/>
        <charset val="204"/>
      </rPr>
      <t>план</t>
    </r>
    <r>
      <rPr>
        <sz val="12"/>
        <rFont val="Times New Roman"/>
        <family val="1"/>
        <charset val="204"/>
      </rPr>
      <t>), тыс. рублей</t>
    </r>
  </si>
  <si>
    <r>
      <t>объем финансирования муниципальной программы/ подпрограммы/мероприятий, направленный из бюджета муниципального образования в отчетном периоде на поддержку СОНКО (кассовые расходы)(</t>
    </r>
    <r>
      <rPr>
        <b/>
        <sz val="12"/>
        <rFont val="Times New Roman"/>
        <family val="1"/>
        <charset val="204"/>
      </rPr>
      <t>факт)</t>
    </r>
    <r>
      <rPr>
        <sz val="12"/>
        <rFont val="Times New Roman"/>
        <family val="1"/>
        <charset val="204"/>
      </rPr>
      <t>, тыс. рублей</t>
    </r>
  </si>
  <si>
    <t>Количество СОНКО, которым предоставлена льгота по земельному налогу</t>
  </si>
  <si>
    <t>Установление льготного налогообложения для СОНКО по земельному налогу</t>
  </si>
  <si>
    <t>наименование правового акта* об установлении льготы для СОНКО</t>
  </si>
  <si>
    <t>Наличие утвержденной муниципальной программы развития и поддержки гражданского общества, некоммерческих организаций, в т.ч. СОНКО</t>
  </si>
  <si>
    <r>
      <rPr>
        <vertAlign val="superscript"/>
        <sz val="11"/>
        <rFont val="Times New Roman"/>
        <family val="1"/>
        <charset val="204"/>
      </rPr>
      <t>4</t>
    </r>
    <r>
      <rPr>
        <sz val="11"/>
        <rFont val="Times New Roman"/>
        <family val="1"/>
        <charset val="204"/>
      </rPr>
      <t xml:space="preserve"> отражаются средства на деятельность ресурсных центров любой организационно-правовой формы для СОНКО / социальных предпринимателей, центров инноваций социальной сферы любой организационно-правовой формы, фондов, оказывающих целевую поддержку СОНКО / социальным предпринимателям, добровольческих центров, на функционирование муниципального информационного ресурса (информационного портала) в сети Интернет (специализированного раздела) для СОНКО / социальных предпринимателей, специализированных учебных центров по реализации образовательных (просветительских) программ для СОНКО / социальных предпринимателей (без учета ассигнований, предоставленных из бюджета автономного округа бюджету муниципального образования автономного округа на реализацию соответствующих мероприятий)</t>
    </r>
  </si>
  <si>
    <r>
      <rPr>
        <vertAlign val="superscript"/>
        <sz val="11"/>
        <rFont val="Times New Roman"/>
        <family val="1"/>
        <charset val="204"/>
      </rPr>
      <t>3</t>
    </r>
    <r>
      <rPr>
        <sz val="11"/>
        <rFont val="Times New Roman"/>
        <family val="1"/>
        <charset val="204"/>
      </rPr>
      <t xml:space="preserve"> к ресурсным центрам также относятся специализированные учебные центры по реализации образовательных (просветительских) программ для СОНКО / социальных предпринимателей, центры инноваций социальной сферы, фонды, оказывающие целевую поддержку СОНКО / социальным предпринимателям, добровольческие центры</t>
    </r>
  </si>
  <si>
    <r>
      <t>Количество услуг (работ), запланированных к передаче (переданных, фактически профинансированных) на исполнение негосударственным (немуниципальным) поставщикам, в т.ч. СОНКО</t>
    </r>
    <r>
      <rPr>
        <vertAlign val="superscript"/>
        <sz val="12"/>
        <color theme="1"/>
        <rFont val="Times New Roman"/>
        <family val="1"/>
        <charset val="204"/>
      </rPr>
      <t>1</t>
    </r>
    <r>
      <rPr>
        <sz val="12"/>
        <color theme="1"/>
        <rFont val="Times New Roman"/>
        <family val="1"/>
        <charset val="204"/>
      </rPr>
      <t>, всего</t>
    </r>
  </si>
  <si>
    <r>
      <t>Объем средств, запланированных к передаче (переданных) из бюджета муниципального образования негосударственным (немуниципальным) организациям, в т.ч. СОНКО, для оказания услуг (выполнения работ) (</t>
    </r>
    <r>
      <rPr>
        <i/>
        <sz val="10"/>
        <color theme="1"/>
        <rFont val="Times New Roman"/>
        <family val="1"/>
        <charset val="204"/>
      </rPr>
      <t>услуги, отраженные в строке 2</t>
    </r>
    <r>
      <rPr>
        <sz val="12"/>
        <color theme="1"/>
        <rFont val="Times New Roman"/>
        <family val="1"/>
        <charset val="204"/>
      </rPr>
      <t>), всего</t>
    </r>
  </si>
  <si>
    <t>из них СОНКО</t>
  </si>
  <si>
    <r>
      <t>Доля средств бюджета муниципального образования, выделяемых негосударственным (немуниципальным) организациям, в т.ч. СОНКО, в общем объеме средств бюджета муниципального образования, предусмотренных для обеспечения предоставления муниципальных услуг (работ), оказываемых (выполняемых) органами местного самоуправления и подведомственными организациями (</t>
    </r>
    <r>
      <rPr>
        <i/>
        <sz val="10"/>
        <color theme="1"/>
        <rFont val="Times New Roman"/>
        <family val="1"/>
        <charset val="204"/>
      </rPr>
      <t>отношение строки 4 к строке 3</t>
    </r>
    <r>
      <rPr>
        <sz val="12"/>
        <color theme="1"/>
        <rFont val="Times New Roman"/>
        <family val="1"/>
        <charset val="204"/>
      </rPr>
      <t>), всего</t>
    </r>
  </si>
  <si>
    <t>количество СОНКО, которым предоставлены помещения НА УСЛОВИЯХ ЛЬГОТНОЙ АРЕНДЫ</t>
  </si>
  <si>
    <t>количество СОНКО, которым предоставлены помещения НА БЕЗВОЗМЕЗДНОЙ ОСНОВЕ</t>
  </si>
  <si>
    <t>количество СОНКО, которым предоставлена льгота по земельному налогу</t>
  </si>
  <si>
    <t>СОНКО</t>
  </si>
  <si>
    <r>
      <t>Объем грантов в форме субсидий, предоставленных из бюджета муниципального образования СОНКО на реализацию социально значимых программ и проектов (сумма финансовой поддержки, направленная на проведение конкурсов среди СОНКО)</t>
    </r>
    <r>
      <rPr>
        <vertAlign val="superscript"/>
        <sz val="12"/>
        <rFont val="Times New Roman"/>
        <family val="1"/>
        <charset val="204"/>
      </rPr>
      <t>5</t>
    </r>
    <r>
      <rPr>
        <sz val="12"/>
        <rFont val="Times New Roman"/>
        <family val="1"/>
        <charset val="204"/>
      </rPr>
      <t>, всего</t>
    </r>
  </si>
  <si>
    <r>
      <rPr>
        <vertAlign val="superscript"/>
        <sz val="11"/>
        <rFont val="Times New Roman"/>
        <family val="1"/>
        <charset val="204"/>
      </rPr>
      <t>1</t>
    </r>
    <r>
      <rPr>
        <sz val="11"/>
        <rFont val="Times New Roman"/>
        <family val="1"/>
        <charset val="204"/>
      </rPr>
      <t xml:space="preserve"> услуги (работы) из перечня услуг (работ), которые запланированы к передаче на исполнение негосударственным (немуниципальным) организациям, в т.ч. СОНКО, в соответствии с правовыми актами муниципального образования (приказами органов местного самоуправления)</t>
    </r>
  </si>
  <si>
    <r>
      <rPr>
        <vertAlign val="superscript"/>
        <sz val="11"/>
        <rFont val="Times New Roman"/>
        <family val="1"/>
        <charset val="204"/>
      </rPr>
      <t>4</t>
    </r>
    <r>
      <rPr>
        <sz val="11"/>
        <rFont val="Times New Roman"/>
        <family val="1"/>
        <charset val="204"/>
      </rPr>
      <t xml:space="preserve"> в случае безвозмездного предоставления имущества СОНКО / социальным предпринимателям, размер льготы равен 100%</t>
    </r>
  </si>
  <si>
    <r>
      <rPr>
        <vertAlign val="superscript"/>
        <sz val="11"/>
        <rFont val="Times New Roman"/>
        <family val="1"/>
        <charset val="204"/>
      </rPr>
      <t>5</t>
    </r>
    <r>
      <rPr>
        <sz val="11"/>
        <rFont val="Times New Roman"/>
        <family val="1"/>
        <charset val="204"/>
      </rPr>
      <t xml:space="preserve"> отражаются средства, предоставленные СОНКО на реализацию проектов (дополнительно к средствам, переданным на оказание услуг (выполнение работ) по строке 4 раздела II Отчета)</t>
    </r>
  </si>
  <si>
    <t xml:space="preserve">прочие образовательные мероприятия </t>
  </si>
  <si>
    <t xml:space="preserve">подготовка граждан, выразивших желание стать опекунами или попечителями либо принять детей, оставшихся без попечения родителей, в семью на воспитание в иных установленных семейным законодательством Российской Федерации формах
</t>
  </si>
  <si>
    <t>Реализация основных общеобразовательных программ дошкольного образования</t>
  </si>
  <si>
    <t>Реализация основных общеобразовательных программ начального, основного общего образования</t>
  </si>
  <si>
    <t>Реализация дополнительных общеразвивающих программ</t>
  </si>
  <si>
    <t>Присмотр и уход</t>
  </si>
  <si>
    <t>Организация и проведение олимпиад, конкурсов, мероприятий, направленных на выявление и развитие у обучающихся интеллектуальных и творческих способностей</t>
  </si>
  <si>
    <t>Услуги психолого-педагогического консультирования обучающихся, их родителей (законных представителей) и педагогических работников</t>
  </si>
  <si>
    <t>Организация отдыха детей и молодежи</t>
  </si>
  <si>
    <t>Организация и проведение культурно-массовых мероприятий</t>
  </si>
  <si>
    <t>Организация и проведение официальных спортивных мероприятий</t>
  </si>
  <si>
    <t>Спортивная подготовка по неолимпийским видам спорта (мотоциклетный спорт)</t>
  </si>
  <si>
    <t>Управление образования администрации города Югорска</t>
  </si>
  <si>
    <t>Отдел опеки и попечительства</t>
  </si>
  <si>
    <t>Управление социальной политики администрации города Югорска</t>
  </si>
  <si>
    <t>Управление культуры администрации города Югорска</t>
  </si>
  <si>
    <t>Бобровская Наталья Игоревна</t>
  </si>
  <si>
    <t>Николаева Надежда Валентиновна</t>
  </si>
  <si>
    <t>Нестерова Наталья Николаевна</t>
  </si>
  <si>
    <t>начальник управления</t>
  </si>
  <si>
    <t>начальник отдела</t>
  </si>
  <si>
    <t>и.о начальника управления</t>
  </si>
  <si>
    <t>(34675) 7 26 41</t>
  </si>
  <si>
    <t>(34675)5 00 66</t>
  </si>
  <si>
    <t>(34675) 5 00 20</t>
  </si>
  <si>
    <t>(34675) 5 00 25</t>
  </si>
  <si>
    <t xml:space="preserve">obrazovanie@ugorsk.ru  </t>
  </si>
  <si>
    <t xml:space="preserve">uoip@ugorsk.ru </t>
  </si>
  <si>
    <t xml:space="preserve">usp@ugorsk.ru </t>
  </si>
  <si>
    <t xml:space="preserve">kultura@ugorsk.ru </t>
  </si>
  <si>
    <t>Саргсян Сусанна Юрьевна</t>
  </si>
  <si>
    <t>Самсоненко Оксана Валерьевна</t>
  </si>
  <si>
    <t>Начальник отдела планирования и финансового обеспечения МКУ "Централизованная бухгалтерия учреждений образования"</t>
  </si>
  <si>
    <t>Специалист-эксперт</t>
  </si>
  <si>
    <t>Начальник отдела социально-экономических программам управления социальной политики</t>
  </si>
  <si>
    <t>главный специалист управления культуры</t>
  </si>
  <si>
    <t>(34675) 7 26 12</t>
  </si>
  <si>
    <t>(34675) 5 00 66</t>
  </si>
  <si>
    <t>(34675) 5 00 24</t>
  </si>
  <si>
    <t>(34675) 5 00 26</t>
  </si>
  <si>
    <t xml:space="preserve">ugorckcbuo@mail.ru  </t>
  </si>
  <si>
    <t>Нерода Татьяна Михайловна</t>
  </si>
  <si>
    <t>заместитель начальника управления образования</t>
  </si>
  <si>
    <t>(34675) 7 18 06</t>
  </si>
  <si>
    <t>Гоголева Оксана Александровна</t>
  </si>
  <si>
    <t>и.о. начальника управления</t>
  </si>
  <si>
    <t>Потапова Вероника Витальевна</t>
  </si>
  <si>
    <t>Трифонова Айсылу даниловна</t>
  </si>
  <si>
    <t>Трифонова Айсылу Даниловна</t>
  </si>
  <si>
    <t xml:space="preserve">Координационный совещательный орган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</si>
  <si>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xml:space="preserve">постановление администрации города Югорска  «О создании Координационного 
совещательного органа по реализации мер,
направленных на обеспечение доступа 
негосударственных организаций 
(коммерческих, некоммерческих) 
к предоставлению услуг в социальной сфере 
в городе Югорске» </t>
  </si>
  <si>
    <t>№ 895</t>
  </si>
  <si>
    <t>Носкова Людмила Ивановна</t>
  </si>
  <si>
    <t>заместитель главы города Югорска</t>
  </si>
  <si>
    <t>телефон 8(34675)5-00-05</t>
  </si>
  <si>
    <t xml:space="preserve">адрес электронной почты Noskova_LI@ugorsk.ru   </t>
  </si>
  <si>
    <t xml:space="preserve">Постановление администрации города Югорска  «О плане мероприятий («дорожной карте») по  поддержке доступа немуниципальных организаций (коммерческих, некоммерческих), индивидуальных предпринимателей к предоставлению услуг в социальной сфере в городе Югорске на 2021 – 2025 годы» </t>
  </si>
  <si>
    <t>от 12.04.2021</t>
  </si>
  <si>
    <t>№ 496-п</t>
  </si>
  <si>
    <t xml:space="preserve"> Департамент экономического развития и проектного управления</t>
  </si>
  <si>
    <t>Грудцына Ирина Викторовна</t>
  </si>
  <si>
    <t>директор Департамента экономического развития и проектного управления</t>
  </si>
  <si>
    <t>8 (34675) 5-00-40</t>
  </si>
  <si>
    <t>econ@ugorsk.ru</t>
  </si>
  <si>
    <t>Постановление администрации города Югорска  "Развитие гражданского общества, реализация государственной национальной политики и профилактика экстремизма"</t>
  </si>
  <si>
    <t>Подпрограмма 2 "Поддержка социально ориентированных некоммерческих организаций"</t>
  </si>
  <si>
    <t>постановление администрации города Югорска "О муниципальной программе города Югорска "Социально-экономическое развитие и муниципальное управление"</t>
  </si>
  <si>
    <t>№ 3003</t>
  </si>
  <si>
    <t>Предоставление субсидий в целях возмещения части затрат субъектам предпринимательства, осуществляющим деятельность в социальной сфере )по социально-значимым видам деятельности, определенным муниципальнвм образованием) имеющим статус "социальное предприятие"</t>
  </si>
  <si>
    <t>постановление администрации города Югорска "О муниципальной прогрмме города Югорска "Развитие образования"</t>
  </si>
  <si>
    <t xml:space="preserve"> 29.12.2022</t>
  </si>
  <si>
    <t xml:space="preserve">  №2767-п</t>
  </si>
  <si>
    <t>постановление администрации города Югорска "О внесении изменений в постановление администрации города Югорска от 30.10.2018 № 3004 "О муниципальной прогрмме города Югорска "Развитие образования"</t>
  </si>
  <si>
    <t xml:space="preserve">1. Развитие системы дошкольного и общего образования.
2. Развитие вариативности воспитательных систем и технологий, нацеленных на формирование индивидуальной траектории развития личности ребенка с учетом его потребностей, интересов и способностей. </t>
  </si>
  <si>
    <t>Постановление администрации города Югорска "О муниципальной программе 
города Югорска "Культурное пространство "</t>
  </si>
  <si>
    <t>№ 3001</t>
  </si>
  <si>
    <t xml:space="preserve">О внесении изменений 
в постановление администрации 
города Югорска от 30.10.2018 № 3001
«О муниципальной программе города Югорска
«Культурное пространство»  </t>
  </si>
  <si>
    <t>381-п</t>
  </si>
  <si>
    <t>постановление администрации города Югорска "О муниципальной программе города Югорска "Развитие физической культуры и спорта"</t>
  </si>
  <si>
    <t>№ 3010</t>
  </si>
  <si>
    <t>Поддержка социально ориентрованных некоммерческих организаций, осуществляющих деятельность в сфере физической культуры и спорта</t>
  </si>
  <si>
    <t>Постановления администрации города Югорска "О внесении изменений в постановление администрации горорда Югорска от 31.10.2018 №3010 "О муниципальной программе города Югорска "Развитие физической культуры и спорта"</t>
  </si>
  <si>
    <t>№ 2558-п</t>
  </si>
  <si>
    <t>"Поддержка НКО"</t>
  </si>
  <si>
    <t xml:space="preserve">http://adm.ugorsk.ru/nko/ </t>
  </si>
  <si>
    <t>Сформирован единый перечень  услуг. Отраслевые муниципальные  правовые акты не утверждались .</t>
  </si>
  <si>
    <t>перечень услуг</t>
  </si>
  <si>
    <t xml:space="preserve">приказ начальника Управления образования «О стандартизации предоставления услуг (работ), которые могут быть переданы на исполнение негосударственным организациям, в том числе социально ориентированным некоммерческим организациям, в Управлении образования администрации города Югорска» </t>
  </si>
  <si>
    <t>№ 305</t>
  </si>
  <si>
    <t xml:space="preserve">Постановление администрации города Югорска «Об утверждении стандартов услуг, предоставляемых негосударственными организациями (коммерческими, некоммерческими), в том числе социально ориентированными некоммерческими организациями » </t>
  </si>
  <si>
    <t>№ 3182</t>
  </si>
  <si>
    <t xml:space="preserve">постановление администрации орода Югорска "Об утверждении стандарта 
выполнения муниципальной работы 
«Выполнение работ по организации  
и проведению  спортивно-массовых 
мероприятий  городского и регионального
уровня на территории города Югорска»
</t>
  </si>
  <si>
    <t>№ 4257</t>
  </si>
  <si>
    <t>постановление администрации города Югорска "Об утверждении значениий общих параметров, используемых для расчета нормативной стоимости образовательных программ (модулей),реализуемых в рамках персонифицированного финансирования дополнительного образования"</t>
  </si>
  <si>
    <t>№ 21</t>
  </si>
  <si>
    <t>постановление администрации города Югорска "О порядке предоставления субсидии из бюджета города Югорска социально-ориентированным некоммерческим организайиями не являющимся государственными (муниципальными) учреждениями на организацию и проведение культурно-массовых мероприятий"</t>
  </si>
  <si>
    <t>№ 992</t>
  </si>
  <si>
    <t>Постановление администрации города Югорска                     «Об утверждении Порядка предоставления субсидии некоммерческим организациям на организацию и проведение социально значимых общественных мероприятий и (или) проектов»</t>
  </si>
  <si>
    <t>№ 499</t>
  </si>
  <si>
    <t>Сформирован единый перечень (реестр) поставщиков услуг. Отраслевые муниципальные  правовые акты не утверждались .</t>
  </si>
  <si>
    <t>реестр поставщиков услуг</t>
  </si>
  <si>
    <t>1) от 25.11.2021; 2) от 10.02.2021; 3) от 23.12.2020</t>
  </si>
  <si>
    <t>1) положение № 1
2) приказ № 21-од
приказ № 188-п</t>
  </si>
  <si>
    <t xml:space="preserve">http://bibl-ugorsk.ru/nko/ 
https://vk.com/dobro_event_rcd
https://vk.com › ygorskdomnko
</t>
  </si>
  <si>
    <t>информационно-консультационное сопровождение деятельности НКО и СОНКО</t>
  </si>
  <si>
    <t xml:space="preserve">1.  Положение о ресурсном центре "Дом НКО"
2. приказ  Управления культуры " Об утверждании стратегии информационного взаимодействия МБУ "ЦБС г. Югорска" с НКО и СОНКО в сфере культуры г. Югорска на 2021 - 2023 годы"
3. Ресурсный центр добровольчества (волонтерства) МАУ "Молодежный центр "Гелиос"
4) Автономная некоммерческая организация поддержки молодежных инициатив и добровольчества "Молодежь Югорска" </t>
  </si>
  <si>
    <t>Постановление администрации города Югорска "Об утверждении порядка формирования, ведения, опубликования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организаций"(в редакции от 11.05.2022 № 914-п)</t>
  </si>
  <si>
    <t>от 18.04.2018</t>
  </si>
  <si>
    <t xml:space="preserve">Постановление администрации города Югорска 
"Об утверждении административного регламента предоставления муниципальной услуги "Передача в аренду, безвозмездное пользование имущества, находящегося в собственности муниципального образования, за исключением земельных участков и жилых помещений"
</t>
  </si>
  <si>
    <t>№ 2752</t>
  </si>
  <si>
    <t xml:space="preserve">Постановление админстрации города Югорска "Об утверждении Порядка формирования, ведения, ежегодного дополнения и опубликования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(в редакции от 12.04.2021 № 495-п) </t>
  </si>
  <si>
    <t>https://adm.ugorsk.ru/regulatory/zakon/6355/118096/</t>
  </si>
  <si>
    <t>Постановление администрации города Югорска «Об утверждении перечня муниципального имущества, свободного от прав третьих лиц (за исключением имущественных прав некоммерческих организаций), предназначенного
для поддержки социально ориентированных некоммерческих организаций» (в редакции от  26.07.2022 № 1625-п).)</t>
  </si>
  <si>
    <t xml:space="preserve">Постановление админстрации города Югорска «Об утверждении Перечня муниципального имущества города Югорска, предназначенного для предоставления во владение и (или) в пользование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(в редакции от 18.10.2022 № 2189-п)
</t>
  </si>
  <si>
    <t>https://adm.ugorsk.ru/regulatory/zakon/5581/120531/</t>
  </si>
  <si>
    <t>Постновление администрации орода Югорска " Об утверждении Порядка определения величины арендной платы"</t>
  </si>
  <si>
    <t>2559-п</t>
  </si>
  <si>
    <t>решение Думы города Югорска "О земельном налоге"</t>
  </si>
  <si>
    <t>от 22.11.2004</t>
  </si>
  <si>
    <t>№ 648</t>
  </si>
  <si>
    <t>Постановление «Об утверждении Порядка оказания информационной поддержки социально ориентированным некоммерческим организациям, действующим а территории города Югорска».</t>
  </si>
  <si>
    <t>№ 480</t>
  </si>
  <si>
    <t>Предоставление площади для печати, времени телевизионного эфира в средствах массовой информации  на безвозмездной основе Объем материала - 1/2 полосы формата А3 в печатных СМИ, 90 секунд эфирного времени  на телевидении.).
Освещение деятельности социально ориентированных некоммерческих организаций в средствах массовой информаци.</t>
  </si>
  <si>
    <t>СО НКО</t>
  </si>
  <si>
    <t>103 нформационных материала (54 публикация в газете "Югорскмй Вестник", 18 на сайте ОМС, 31 на портале города); 162 минуты (6 телевизионных программ) в эфире телевизионного канала "Югорск ТВ"</t>
  </si>
  <si>
    <t xml:space="preserve">1. Ресурсный центр для СОНКО города Югорска "Дом НКО" 
2.Информационный центр для НКО и СОНКО в сфере культуры муниципального образования городской округ Югорск Ханты-Мансийского автономного округа – Югры»
3) Ресурсный центр добровольчества (волонтерства) МАУ "Молодежный центр "Гелиос"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</si>
</sst>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3"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2"/>
      <color theme="1"/>
      <name val="Times New Roman"/>
      <family val="1"/>
      <charset val="204"/>
    </font>
    <font>
      <sz val="16"/>
      <color theme="1"/>
      <name val="Times New Roman"/>
      <family val="1"/>
      <charset val="204"/>
    </font>
    <font>
      <sz val="18"/>
      <color theme="1"/>
      <name val="Times New Roman"/>
      <family val="1"/>
      <charset val="204"/>
    </font>
    <font>
      <sz val="10"/>
      <color theme="1"/>
      <name val="Times New Roman"/>
      <family val="1"/>
      <charset val="204"/>
    </font>
    <font>
      <sz val="9"/>
      <color theme="1"/>
      <name val="Times New Roman"/>
      <family val="1"/>
      <charset val="204"/>
    </font>
    <font>
      <sz val="14"/>
      <color theme="1"/>
      <name val="Times New Roman"/>
      <family val="1"/>
      <charset val="204"/>
    </font>
    <font>
      <b/>
      <sz val="12"/>
      <name val="Times New Roman"/>
      <family val="1"/>
      <charset val="204"/>
    </font>
    <font>
      <sz val="11"/>
      <name val="Times New Roman"/>
      <family val="1"/>
      <charset val="204"/>
    </font>
    <font>
      <sz val="12"/>
      <name val="Times New Roman"/>
      <family val="1"/>
      <charset val="204"/>
    </font>
    <font>
      <sz val="10"/>
      <name val="Times New Roman"/>
      <family val="1"/>
      <charset val="204"/>
    </font>
    <font>
      <sz val="13.5"/>
      <color theme="1"/>
      <name val="Times New Roman"/>
      <family val="1"/>
      <charset val="204"/>
    </font>
    <font>
      <sz val="13"/>
      <color theme="1"/>
      <name val="Times New Roman"/>
      <family val="1"/>
      <charset val="204"/>
    </font>
    <font>
      <sz val="13"/>
      <name val="Times New Roman"/>
      <family val="1"/>
      <charset val="204"/>
    </font>
    <font>
      <b/>
      <sz val="12"/>
      <color theme="1"/>
      <name val="Times New Roman"/>
      <family val="1"/>
      <charset val="204"/>
    </font>
    <font>
      <vertAlign val="superscript"/>
      <sz val="12"/>
      <name val="Times New Roman"/>
      <family val="1"/>
      <charset val="204"/>
    </font>
    <font>
      <vertAlign val="superscript"/>
      <sz val="11"/>
      <color theme="1"/>
      <name val="Times New Roman"/>
      <family val="1"/>
      <charset val="204"/>
    </font>
    <font>
      <vertAlign val="superscript"/>
      <sz val="12"/>
      <color theme="1"/>
      <name val="Times New Roman"/>
      <family val="1"/>
      <charset val="204"/>
    </font>
    <font>
      <vertAlign val="superscript"/>
      <sz val="11"/>
      <name val="Times New Roman"/>
      <family val="1"/>
      <charset val="204"/>
    </font>
    <font>
      <vertAlign val="superscript"/>
      <sz val="13"/>
      <name val="Times New Roman"/>
      <family val="1"/>
      <charset val="204"/>
    </font>
    <font>
      <b/>
      <sz val="11"/>
      <name val="Times New Roman"/>
      <family val="1"/>
      <charset val="204"/>
    </font>
    <font>
      <sz val="11.5"/>
      <name val="Times New Roman"/>
      <family val="1"/>
      <charset val="204"/>
    </font>
    <font>
      <i/>
      <sz val="10"/>
      <name val="Times New Roman"/>
      <family val="1"/>
      <charset val="204"/>
    </font>
    <font>
      <i/>
      <sz val="10"/>
      <color theme="1"/>
      <name val="Times New Roman"/>
      <family val="1"/>
      <charset val="204"/>
    </font>
    <font>
      <u/>
      <sz val="12"/>
      <name val="Times New Roman"/>
      <family val="1"/>
      <charset val="204"/>
    </font>
    <font>
      <sz val="11"/>
      <color rgb="FF000000"/>
      <name val="Times New Roman"/>
      <family val="1"/>
      <charset val="204"/>
    </font>
    <font>
      <b/>
      <sz val="11"/>
      <color theme="1"/>
      <name val="Times New Roman"/>
      <family val="1"/>
      <charset val="204"/>
    </font>
    <font>
      <vertAlign val="superscript"/>
      <sz val="10"/>
      <name val="Times New Roman"/>
      <family val="1"/>
      <charset val="204"/>
    </font>
    <font>
      <sz val="12"/>
      <color rgb="FF000000"/>
      <name val="Times New Roman"/>
      <family val="1"/>
      <charset val="204"/>
    </font>
    <font>
      <u/>
      <sz val="11"/>
      <color theme="10"/>
      <name val="Calibri"/>
      <family val="2"/>
      <scheme val="minor"/>
    </font>
    <font>
      <sz val="12"/>
      <color rgb="FF000000"/>
      <name val="PT Astra Serif"/>
      <family val="1"/>
      <charset val="204"/>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rgb="FF000000"/>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applyNumberFormat="0" applyFill="0" applyBorder="0" applyAlignment="0" applyProtection="0"/>
  </cellStyleXfs>
  <cellXfs count="396">
    <xf numFmtId="0" fontId="0" fillId="0" borderId="0" xfId="0"/>
    <xf numFmtId="0" fontId="8" fillId="0" borderId="0" xfId="0" applyFont="1"/>
    <xf numFmtId="0" fontId="8" fillId="0" borderId="0" xfId="0" applyFont="1" applyBorder="1"/>
    <xf numFmtId="0" fontId="8" fillId="0" borderId="0" xfId="0" applyFont="1" applyBorder="1" applyAlignment="1">
      <alignment vertical="center" wrapText="1"/>
    </xf>
    <xf numFmtId="0" fontId="8" fillId="0" borderId="0" xfId="0" applyFont="1" applyFill="1" applyBorder="1" applyAlignment="1">
      <alignment vertical="center" wrapText="1"/>
    </xf>
    <xf numFmtId="0" fontId="8" fillId="0" borderId="0" xfId="0" applyFont="1" applyAlignment="1">
      <alignment horizontal="left"/>
    </xf>
    <xf numFmtId="14" fontId="8" fillId="0" borderId="0" xfId="0" applyNumberFormat="1" applyFont="1" applyAlignment="1">
      <alignment horizontal="left"/>
    </xf>
    <xf numFmtId="164" fontId="3"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left" vertical="top" wrapText="1"/>
      <protection locked="0"/>
    </xf>
    <xf numFmtId="0" fontId="11" fillId="0" borderId="3" xfId="0" applyFont="1" applyFill="1" applyBorder="1" applyAlignment="1" applyProtection="1">
      <alignment horizontal="left" vertical="top" wrapText="1" indent="3"/>
      <protection locked="0"/>
    </xf>
    <xf numFmtId="0" fontId="2" fillId="0" borderId="0" xfId="0" applyFont="1" applyFill="1" applyProtection="1">
      <protection locked="0"/>
    </xf>
    <xf numFmtId="0" fontId="4" fillId="0" borderId="0" xfId="0" applyFont="1" applyProtection="1">
      <protection locked="0"/>
    </xf>
    <xf numFmtId="0" fontId="3" fillId="0" borderId="0" xfId="0" applyFont="1" applyAlignment="1" applyProtection="1">
      <alignment horizontal="right" vertical="center"/>
      <protection locked="0"/>
    </xf>
    <xf numFmtId="0" fontId="11" fillId="0" borderId="0" xfId="0" applyFont="1" applyAlignment="1" applyProtection="1">
      <alignment horizontal="right" vertical="center"/>
      <protection locked="0"/>
    </xf>
    <xf numFmtId="0" fontId="5" fillId="0" borderId="0" xfId="0" applyFont="1" applyProtection="1">
      <protection locked="0"/>
    </xf>
    <xf numFmtId="0" fontId="5" fillId="0" borderId="0" xfId="0" applyFont="1" applyAlignment="1" applyProtection="1">
      <protection locked="0"/>
    </xf>
    <xf numFmtId="0" fontId="5" fillId="0" borderId="0" xfId="0" applyFont="1" applyBorder="1" applyAlignment="1" applyProtection="1">
      <protection locked="0"/>
    </xf>
    <xf numFmtId="0" fontId="7" fillId="0" borderId="0" xfId="0" applyFont="1" applyBorder="1" applyAlignment="1" applyProtection="1">
      <alignment vertical="top"/>
      <protection locked="0"/>
    </xf>
    <xf numFmtId="0" fontId="6" fillId="0" borderId="0" xfId="0" applyFont="1" applyBorder="1" applyAlignment="1" applyProtection="1">
      <alignment vertical="top"/>
      <protection locked="0"/>
    </xf>
    <xf numFmtId="0" fontId="5" fillId="0" borderId="0" xfId="0" applyFont="1" applyBorder="1" applyAlignment="1" applyProtection="1">
      <alignment horizontal="right"/>
      <protection locked="0"/>
    </xf>
    <xf numFmtId="0" fontId="5" fillId="0" borderId="2" xfId="0" applyFont="1" applyBorder="1" applyAlignment="1" applyProtection="1">
      <alignment horizontal="center"/>
      <protection locked="0"/>
    </xf>
    <xf numFmtId="0" fontId="5" fillId="0" borderId="0" xfId="0" applyFont="1" applyAlignment="1" applyProtection="1">
      <alignment horizontal="left"/>
      <protection locked="0"/>
    </xf>
    <xf numFmtId="0" fontId="3" fillId="0" borderId="3" xfId="0" applyFont="1" applyBorder="1" applyAlignment="1" applyProtection="1">
      <alignment horizontal="left" vertical="top" wrapText="1"/>
      <protection locked="0"/>
    </xf>
    <xf numFmtId="3" fontId="3" fillId="0" borderId="3"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164" fontId="11" fillId="0" borderId="3" xfId="0" applyNumberFormat="1"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center" vertical="center" wrapText="1"/>
      <protection locked="0"/>
    </xf>
    <xf numFmtId="3" fontId="3" fillId="0" borderId="3" xfId="0" applyNumberFormat="1" applyFont="1" applyFill="1" applyBorder="1" applyAlignment="1" applyProtection="1">
      <alignment horizontal="center" vertical="center" wrapText="1"/>
      <protection locked="0"/>
    </xf>
    <xf numFmtId="14" fontId="11" fillId="0" borderId="7" xfId="0" applyNumberFormat="1" applyFont="1" applyFill="1" applyBorder="1" applyAlignment="1" applyProtection="1">
      <alignment horizontal="center" vertical="center" wrapText="1"/>
      <protection locked="0"/>
    </xf>
    <xf numFmtId="3" fontId="3" fillId="0" borderId="7" xfId="0" applyNumberFormat="1" applyFont="1" applyFill="1" applyBorder="1" applyAlignment="1" applyProtection="1">
      <alignment horizontal="center" vertical="center" wrapText="1"/>
      <protection locked="0"/>
    </xf>
    <xf numFmtId="0" fontId="3" fillId="0" borderId="0" xfId="0" applyFont="1" applyProtection="1">
      <protection locked="0"/>
    </xf>
    <xf numFmtId="0" fontId="11" fillId="2" borderId="3" xfId="0" applyFont="1" applyFill="1" applyBorder="1" applyAlignment="1" applyProtection="1">
      <alignment horizontal="center" vertical="center" wrapText="1"/>
      <protection locked="0"/>
    </xf>
    <xf numFmtId="0" fontId="11" fillId="0" borderId="0" xfId="0" applyFont="1" applyProtection="1">
      <protection locked="0"/>
    </xf>
    <xf numFmtId="0" fontId="11" fillId="2" borderId="3" xfId="0" applyFont="1" applyFill="1" applyBorder="1" applyAlignment="1" applyProtection="1">
      <alignment horizontal="center" vertical="top" wrapText="1"/>
      <protection locked="0"/>
    </xf>
    <xf numFmtId="49" fontId="11" fillId="2" borderId="3" xfId="0" applyNumberFormat="1" applyFont="1" applyFill="1" applyBorder="1" applyAlignment="1" applyProtection="1">
      <alignment horizontal="left" vertical="top" wrapText="1"/>
      <protection locked="0"/>
    </xf>
    <xf numFmtId="164" fontId="11" fillId="0" borderId="3" xfId="0" applyNumberFormat="1" applyFont="1" applyFill="1" applyBorder="1" applyAlignment="1" applyProtection="1">
      <alignment horizontal="center" vertical="top" wrapText="1"/>
      <protection locked="0"/>
    </xf>
    <xf numFmtId="0" fontId="11" fillId="0" borderId="3" xfId="0" applyFont="1" applyFill="1" applyBorder="1" applyAlignment="1" applyProtection="1">
      <alignment horizontal="center" vertical="top" wrapText="1"/>
      <protection locked="0"/>
    </xf>
    <xf numFmtId="0" fontId="11" fillId="0" borderId="0" xfId="0" applyFont="1" applyFill="1" applyProtection="1">
      <protection locked="0"/>
    </xf>
    <xf numFmtId="3" fontId="11" fillId="2" borderId="3" xfId="0" applyNumberFormat="1" applyFont="1" applyFill="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22" fillId="0" borderId="0"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center" vertical="center" wrapText="1"/>
      <protection locked="0"/>
    </xf>
    <xf numFmtId="0" fontId="11" fillId="0" borderId="6" xfId="0" applyFont="1" applyBorder="1" applyAlignment="1" applyProtection="1">
      <alignment horizontal="center" vertical="top" wrapText="1"/>
      <protection locked="0"/>
    </xf>
    <xf numFmtId="0" fontId="11" fillId="0" borderId="7" xfId="0" applyFont="1" applyBorder="1" applyAlignment="1" applyProtection="1">
      <alignment horizontal="center" vertical="top" wrapText="1"/>
      <protection locked="0"/>
    </xf>
    <xf numFmtId="0" fontId="11" fillId="0" borderId="3" xfId="0" applyFont="1" applyBorder="1" applyAlignment="1" applyProtection="1">
      <alignment horizontal="center" vertical="top" wrapText="1"/>
      <protection locked="0"/>
    </xf>
    <xf numFmtId="0" fontId="11" fillId="0" borderId="4" xfId="0" applyFont="1" applyBorder="1" applyAlignment="1" applyProtection="1">
      <alignment horizontal="left" vertical="top" wrapText="1" indent="2"/>
      <protection locked="0"/>
    </xf>
    <xf numFmtId="0" fontId="2" fillId="0" borderId="0" xfId="0" applyFont="1" applyAlignment="1" applyProtection="1">
      <alignment horizontal="left" vertical="top" wrapText="1"/>
      <protection locked="0"/>
    </xf>
    <xf numFmtId="0" fontId="11" fillId="0" borderId="3" xfId="0" applyNumberFormat="1"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indent="2"/>
      <protection locked="0"/>
    </xf>
    <xf numFmtId="0" fontId="11" fillId="0" borderId="15" xfId="0" applyNumberFormat="1"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3" fillId="0" borderId="0" xfId="0" applyFont="1" applyAlignment="1" applyProtection="1">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3" fillId="0" borderId="0" xfId="0" applyFont="1" applyAlignment="1" applyProtection="1">
      <alignment horizontal="left" vertical="top"/>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49" fontId="11" fillId="0" borderId="3" xfId="0" applyNumberFormat="1" applyFont="1" applyBorder="1" applyAlignment="1" applyProtection="1">
      <alignment horizontal="left" vertical="top" wrapText="1"/>
      <protection locked="0"/>
    </xf>
    <xf numFmtId="3" fontId="3" fillId="0" borderId="3" xfId="0" applyNumberFormat="1" applyFont="1" applyBorder="1" applyAlignment="1" applyProtection="1">
      <alignment horizontal="center" vertical="center" wrapText="1"/>
    </xf>
    <xf numFmtId="164" fontId="11" fillId="0" borderId="3" xfId="0" applyNumberFormat="1" applyFont="1" applyBorder="1" applyAlignment="1" applyProtection="1">
      <alignment horizontal="center" vertical="center" wrapText="1"/>
    </xf>
    <xf numFmtId="164" fontId="11" fillId="0" borderId="3" xfId="0" applyNumberFormat="1" applyFont="1" applyFill="1" applyBorder="1" applyAlignment="1" applyProtection="1">
      <alignment horizontal="center" vertical="center" wrapText="1"/>
    </xf>
    <xf numFmtId="3" fontId="3" fillId="0" borderId="3" xfId="0" applyNumberFormat="1" applyFont="1" applyFill="1" applyBorder="1" applyAlignment="1" applyProtection="1">
      <alignment horizontal="center" vertical="center" wrapText="1"/>
    </xf>
    <xf numFmtId="164" fontId="3" fillId="0" borderId="3" xfId="0" applyNumberFormat="1" applyFont="1" applyBorder="1" applyAlignment="1" applyProtection="1">
      <alignment horizontal="center" vertical="center" wrapText="1"/>
    </xf>
    <xf numFmtId="3" fontId="3" fillId="0" borderId="15" xfId="0" applyNumberFormat="1"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wrapText="1"/>
    </xf>
    <xf numFmtId="164" fontId="16" fillId="0" borderId="3" xfId="0" applyNumberFormat="1" applyFont="1" applyBorder="1" applyAlignment="1" applyProtection="1">
      <alignment horizontal="center" vertical="center" wrapText="1"/>
    </xf>
    <xf numFmtId="3" fontId="9" fillId="2" borderId="3" xfId="0" applyNumberFormat="1" applyFont="1" applyFill="1" applyBorder="1" applyAlignment="1" applyProtection="1">
      <alignment horizontal="center" vertical="center" wrapText="1"/>
    </xf>
    <xf numFmtId="0" fontId="11" fillId="0" borderId="6" xfId="0" applyNumberFormat="1" applyFont="1" applyBorder="1" applyAlignment="1" applyProtection="1">
      <alignment horizontal="center" vertical="center" wrapText="1"/>
    </xf>
    <xf numFmtId="0" fontId="11" fillId="0" borderId="13" xfId="0" applyNumberFormat="1" applyFont="1" applyBorder="1" applyAlignment="1" applyProtection="1">
      <alignment horizontal="center" vertical="center" wrapText="1"/>
    </xf>
    <xf numFmtId="0" fontId="11" fillId="0" borderId="17" xfId="0" applyNumberFormat="1" applyFont="1" applyBorder="1" applyAlignment="1" applyProtection="1">
      <alignment horizontal="center" vertical="center" wrapText="1"/>
    </xf>
    <xf numFmtId="0" fontId="13" fillId="0" borderId="0" xfId="0" applyFont="1" applyFill="1" applyProtection="1">
      <protection locked="0"/>
    </xf>
    <xf numFmtId="0" fontId="3" fillId="0" borderId="6" xfId="0" applyFont="1" applyFill="1" applyBorder="1" applyAlignment="1" applyProtection="1">
      <alignment horizontal="center" vertical="center" wrapText="1"/>
      <protection locked="0"/>
    </xf>
    <xf numFmtId="49" fontId="16" fillId="0" borderId="4" xfId="0" applyNumberFormat="1" applyFont="1" applyFill="1" applyBorder="1" applyAlignment="1" applyProtection="1">
      <alignment horizontal="left" vertical="center"/>
      <protection locked="0"/>
    </xf>
    <xf numFmtId="0" fontId="16" fillId="0" borderId="8" xfId="0" applyFont="1" applyFill="1" applyBorder="1" applyAlignment="1" applyProtection="1">
      <alignment vertical="center" wrapText="1"/>
      <protection locked="0"/>
    </xf>
    <xf numFmtId="49" fontId="11" fillId="0" borderId="3" xfId="0" applyNumberFormat="1" applyFont="1" applyFill="1" applyBorder="1" applyAlignment="1" applyProtection="1">
      <alignment horizontal="center" vertical="top" wrapText="1"/>
      <protection locked="0"/>
    </xf>
    <xf numFmtId="49" fontId="9" fillId="0" borderId="4" xfId="0" applyNumberFormat="1" applyFont="1" applyFill="1" applyBorder="1" applyAlignment="1" applyProtection="1">
      <alignment horizontal="left" vertical="center"/>
      <protection locked="0"/>
    </xf>
    <xf numFmtId="0" fontId="9" fillId="0" borderId="8" xfId="0" applyFont="1" applyFill="1" applyBorder="1" applyAlignment="1" applyProtection="1">
      <alignment vertical="center"/>
      <protection locked="0"/>
    </xf>
    <xf numFmtId="0" fontId="9" fillId="0" borderId="5" xfId="0" applyFont="1" applyFill="1" applyBorder="1" applyAlignment="1" applyProtection="1">
      <alignment vertical="center"/>
      <protection locked="0"/>
    </xf>
    <xf numFmtId="0" fontId="10" fillId="0" borderId="0" xfId="0" applyFont="1" applyFill="1" applyProtection="1">
      <protection locked="0"/>
    </xf>
    <xf numFmtId="0" fontId="11" fillId="0" borderId="3" xfId="0" applyFont="1" applyFill="1" applyBorder="1" applyAlignment="1" applyProtection="1">
      <alignment horizontal="left" vertical="top" wrapText="1" indent="2"/>
      <protection locked="0"/>
    </xf>
    <xf numFmtId="49" fontId="10" fillId="0" borderId="0" xfId="0" applyNumberFormat="1" applyFont="1" applyFill="1" applyAlignment="1" applyProtection="1">
      <alignment horizontal="left" vertical="top"/>
      <protection locked="0"/>
    </xf>
    <xf numFmtId="49" fontId="2" fillId="0" borderId="0" xfId="0" applyNumberFormat="1" applyFont="1" applyFill="1" applyAlignment="1" applyProtection="1">
      <alignment horizontal="left" vertical="top"/>
      <protection locked="0"/>
    </xf>
    <xf numFmtId="49" fontId="2" fillId="0" borderId="0" xfId="0" applyNumberFormat="1" applyFont="1" applyFill="1" applyProtection="1">
      <protection locked="0"/>
    </xf>
    <xf numFmtId="0" fontId="11" fillId="0" borderId="3" xfId="0"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center" vertical="center" wrapText="1"/>
    </xf>
    <xf numFmtId="164" fontId="3" fillId="0" borderId="3" xfId="0" applyNumberFormat="1"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9" fillId="0" borderId="8"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164" fontId="11" fillId="0" borderId="3" xfId="0" applyNumberFormat="1" applyFont="1" applyBorder="1" applyAlignment="1" applyProtection="1">
      <alignment horizontal="center" vertical="center"/>
      <protection locked="0"/>
    </xf>
    <xf numFmtId="3" fontId="11" fillId="0" borderId="3" xfId="0" applyNumberFormat="1" applyFont="1" applyBorder="1" applyAlignment="1" applyProtection="1">
      <alignment horizontal="center" vertical="center"/>
      <protection locked="0"/>
    </xf>
    <xf numFmtId="49" fontId="11" fillId="0" borderId="6" xfId="0" applyNumberFormat="1" applyFont="1" applyFill="1" applyBorder="1" applyAlignment="1" applyProtection="1">
      <alignment horizontal="center" vertical="top" wrapText="1"/>
      <protection locked="0"/>
    </xf>
    <xf numFmtId="0" fontId="11" fillId="0" borderId="6" xfId="0" applyFont="1" applyFill="1" applyBorder="1" applyAlignment="1" applyProtection="1">
      <alignment horizontal="left" vertical="top" wrapText="1"/>
      <protection locked="0"/>
    </xf>
    <xf numFmtId="49" fontId="3" fillId="0" borderId="7" xfId="0" applyNumberFormat="1" applyFont="1" applyFill="1" applyBorder="1" applyAlignment="1" applyProtection="1">
      <alignment horizontal="center" vertical="top" wrapText="1"/>
      <protection locked="0"/>
    </xf>
    <xf numFmtId="0" fontId="11" fillId="0" borderId="7"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center" vertical="top" wrapText="1"/>
      <protection locked="0"/>
    </xf>
    <xf numFmtId="49" fontId="3" fillId="0" borderId="6"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top" wrapText="1"/>
      <protection locked="0"/>
    </xf>
    <xf numFmtId="0" fontId="11" fillId="0" borderId="3" xfId="0" applyFont="1" applyFill="1" applyBorder="1" applyAlignment="1" applyProtection="1">
      <alignment horizontal="left" vertical="top" wrapText="1"/>
      <protection locked="0"/>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164" fontId="3" fillId="0" borderId="3"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right" vertical="top" wrapText="1"/>
      <protection locked="0"/>
    </xf>
    <xf numFmtId="0" fontId="13" fillId="0" borderId="0" xfId="0" applyFont="1" applyProtection="1"/>
    <xf numFmtId="0" fontId="2" fillId="0" borderId="0" xfId="0" applyFont="1" applyProtection="1"/>
    <xf numFmtId="0" fontId="3" fillId="4" borderId="3" xfId="0" applyFont="1" applyFill="1" applyBorder="1" applyAlignment="1" applyProtection="1">
      <alignment horizontal="left" vertical="top" wrapText="1"/>
    </xf>
    <xf numFmtId="49" fontId="3" fillId="0" borderId="3" xfId="0" applyNumberFormat="1" applyFont="1" applyBorder="1" applyAlignment="1" applyProtection="1">
      <alignment horizontal="center" vertical="top" wrapText="1"/>
    </xf>
    <xf numFmtId="0" fontId="3" fillId="0" borderId="3" xfId="0" applyFont="1" applyBorder="1" applyAlignment="1" applyProtection="1">
      <alignment horizontal="left" vertical="top" wrapText="1"/>
    </xf>
    <xf numFmtId="0" fontId="3" fillId="5" borderId="3"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2" fillId="0" borderId="0" xfId="0" applyFont="1" applyFill="1" applyProtection="1"/>
    <xf numFmtId="0" fontId="3" fillId="0" borderId="3" xfId="0" applyFont="1" applyBorder="1" applyAlignment="1" applyProtection="1">
      <alignment horizontal="left" vertical="top" wrapText="1" indent="2"/>
    </xf>
    <xf numFmtId="0" fontId="11" fillId="6" borderId="3" xfId="0" applyFont="1" applyFill="1" applyBorder="1" applyAlignment="1" applyProtection="1">
      <alignment horizontal="left" vertical="top" wrapText="1"/>
    </xf>
    <xf numFmtId="0" fontId="3" fillId="6" borderId="3" xfId="0" applyFont="1" applyFill="1" applyBorder="1" applyAlignment="1" applyProtection="1">
      <alignment horizontal="left" vertical="top" wrapText="1"/>
    </xf>
    <xf numFmtId="0" fontId="3" fillId="0" borderId="3" xfId="0" applyFont="1" applyFill="1" applyBorder="1" applyAlignment="1" applyProtection="1">
      <alignment horizontal="left" vertical="top" wrapText="1" indent="2"/>
    </xf>
    <xf numFmtId="0" fontId="11" fillId="0" borderId="3" xfId="0" applyFont="1" applyFill="1" applyBorder="1" applyAlignment="1" applyProtection="1">
      <alignment horizontal="left" vertical="top" wrapText="1" indent="1"/>
    </xf>
    <xf numFmtId="49" fontId="11" fillId="0" borderId="3" xfId="0" applyNumberFormat="1" applyFont="1" applyFill="1" applyBorder="1" applyAlignment="1" applyProtection="1">
      <alignment horizontal="left" vertical="top" wrapText="1" indent="2"/>
    </xf>
    <xf numFmtId="0" fontId="11" fillId="0" borderId="3" xfId="0"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top" wrapText="1"/>
    </xf>
    <xf numFmtId="0" fontId="6" fillId="0" borderId="3" xfId="0" applyFont="1" applyFill="1" applyBorder="1" applyAlignment="1" applyProtection="1">
      <alignment horizontal="center" vertical="center" wrapText="1"/>
    </xf>
    <xf numFmtId="0" fontId="3" fillId="0" borderId="3" xfId="0" applyFont="1" applyFill="1" applyBorder="1" applyAlignment="1" applyProtection="1">
      <alignment horizontal="left" vertical="top" wrapText="1" indent="1"/>
    </xf>
    <xf numFmtId="0" fontId="11" fillId="0" borderId="3" xfId="0" applyFont="1" applyFill="1" applyBorder="1" applyAlignment="1" applyProtection="1">
      <alignment horizontal="left" vertical="top" wrapText="1"/>
    </xf>
    <xf numFmtId="49" fontId="2" fillId="0" borderId="3" xfId="0" applyNumberFormat="1" applyFont="1" applyFill="1" applyBorder="1" applyAlignment="1" applyProtection="1">
      <alignment horizontal="center" vertical="top" wrapText="1"/>
    </xf>
    <xf numFmtId="49" fontId="11" fillId="0" borderId="3" xfId="0" applyNumberFormat="1" applyFont="1" applyFill="1" applyBorder="1" applyAlignment="1" applyProtection="1">
      <alignment horizontal="left" vertical="top" wrapText="1" indent="1"/>
    </xf>
    <xf numFmtId="0" fontId="10" fillId="0" borderId="0" xfId="0" applyFont="1" applyFill="1" applyProtection="1"/>
    <xf numFmtId="49" fontId="3" fillId="0" borderId="0" xfId="0" applyNumberFormat="1" applyFont="1" applyAlignment="1" applyProtection="1">
      <alignment horizontal="left" vertical="top"/>
    </xf>
    <xf numFmtId="0" fontId="2"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49" fontId="3" fillId="0" borderId="0" xfId="0" applyNumberFormat="1" applyFont="1" applyFill="1" applyAlignment="1" applyProtection="1">
      <alignment horizontal="left" vertical="top"/>
    </xf>
    <xf numFmtId="14" fontId="11" fillId="0" borderId="7" xfId="0" applyNumberFormat="1" applyFont="1" applyFill="1" applyBorder="1" applyAlignment="1" applyProtection="1">
      <alignment horizontal="center" vertical="center" wrapText="1"/>
    </xf>
    <xf numFmtId="49" fontId="14" fillId="0" borderId="0" xfId="0" applyNumberFormat="1" applyFont="1" applyAlignment="1" applyProtection="1">
      <alignment vertical="center"/>
    </xf>
    <xf numFmtId="0" fontId="3" fillId="0" borderId="0" xfId="0" applyFont="1" applyProtection="1"/>
    <xf numFmtId="0" fontId="3" fillId="0" borderId="0" xfId="0" applyFont="1" applyAlignment="1" applyProtection="1"/>
    <xf numFmtId="0" fontId="3" fillId="0" borderId="0" xfId="0" applyFont="1" applyFill="1" applyProtection="1"/>
    <xf numFmtId="0" fontId="10" fillId="0" borderId="6"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2" fillId="0" borderId="3" xfId="0" applyFont="1" applyFill="1" applyBorder="1" applyAlignment="1" applyProtection="1">
      <alignment horizontal="left" vertical="top" wrapText="1"/>
    </xf>
    <xf numFmtId="0" fontId="2" fillId="0" borderId="3" xfId="0" applyFont="1" applyBorder="1" applyAlignment="1" applyProtection="1">
      <alignment horizontal="left" vertical="top" wrapText="1"/>
    </xf>
    <xf numFmtId="0" fontId="28" fillId="0" borderId="3" xfId="0" applyFont="1" applyBorder="1" applyAlignment="1" applyProtection="1">
      <alignment horizontal="right" vertical="top" wrapText="1"/>
    </xf>
    <xf numFmtId="0" fontId="16" fillId="0" borderId="0" xfId="0" applyFont="1" applyProtection="1"/>
    <xf numFmtId="0" fontId="2" fillId="0" borderId="3" xfId="0" applyFont="1" applyBorder="1" applyAlignment="1" applyProtection="1">
      <alignment horizontal="right" vertical="top" wrapText="1"/>
    </xf>
    <xf numFmtId="0" fontId="27" fillId="0" borderId="3" xfId="0" applyFont="1" applyFill="1" applyBorder="1" applyAlignment="1" applyProtection="1">
      <alignment horizontal="left" vertical="top" wrapText="1"/>
    </xf>
    <xf numFmtId="0" fontId="2" fillId="0" borderId="0" xfId="0" applyFont="1" applyBorder="1" applyAlignment="1" applyProtection="1">
      <alignment horizontal="left" vertical="top" wrapText="1"/>
    </xf>
    <xf numFmtId="164" fontId="3" fillId="0" borderId="0" xfId="0" applyNumberFormat="1" applyFont="1" applyBorder="1" applyAlignment="1" applyProtection="1">
      <alignment horizontal="center" vertical="center" wrapText="1"/>
    </xf>
    <xf numFmtId="0" fontId="11" fillId="0" borderId="0" xfId="0" applyFont="1" applyProtection="1"/>
    <xf numFmtId="0" fontId="11" fillId="2" borderId="6"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3" xfId="0" applyFont="1" applyFill="1" applyBorder="1" applyAlignment="1" applyProtection="1">
      <alignment horizontal="center" vertical="top" wrapText="1"/>
    </xf>
    <xf numFmtId="0" fontId="11" fillId="0" borderId="3" xfId="0" applyFont="1" applyBorder="1" applyAlignment="1" applyProtection="1">
      <alignment horizontal="left" vertical="top" wrapText="1"/>
    </xf>
    <xf numFmtId="0" fontId="11" fillId="0" borderId="3" xfId="0" applyFont="1" applyFill="1" applyBorder="1" applyAlignment="1" applyProtection="1">
      <alignment horizontal="center" vertical="top" wrapText="1"/>
    </xf>
    <xf numFmtId="0" fontId="11" fillId="0" borderId="0" xfId="0" applyFont="1" applyFill="1" applyProtection="1"/>
    <xf numFmtId="49" fontId="11" fillId="2" borderId="3" xfId="0" applyNumberFormat="1" applyFont="1" applyFill="1" applyBorder="1" applyAlignment="1" applyProtection="1">
      <alignment horizontal="left" vertical="top" wrapText="1"/>
    </xf>
    <xf numFmtId="0" fontId="9" fillId="0" borderId="0" xfId="0" applyFont="1" applyProtection="1"/>
    <xf numFmtId="0" fontId="11" fillId="0" borderId="3" xfId="0" applyFont="1" applyBorder="1" applyAlignment="1" applyProtection="1">
      <alignment horizontal="center" vertical="center"/>
    </xf>
    <xf numFmtId="1" fontId="11" fillId="0" borderId="3" xfId="0" applyNumberFormat="1" applyFont="1" applyFill="1" applyBorder="1" applyAlignment="1" applyProtection="1">
      <alignment horizontal="center" vertical="top" wrapText="1"/>
    </xf>
    <xf numFmtId="164" fontId="11" fillId="0" borderId="3" xfId="0" applyNumberFormat="1" applyFont="1" applyFill="1" applyBorder="1" applyAlignment="1" applyProtection="1">
      <alignment horizontal="center" vertical="center"/>
    </xf>
    <xf numFmtId="3" fontId="11" fillId="0" borderId="3" xfId="0" applyNumberFormat="1" applyFont="1" applyFill="1" applyBorder="1" applyAlignment="1" applyProtection="1">
      <alignment horizontal="center" vertical="center"/>
    </xf>
    <xf numFmtId="0" fontId="9" fillId="0" borderId="3" xfId="0" applyFont="1" applyFill="1" applyBorder="1" applyAlignment="1" applyProtection="1">
      <alignment horizontal="left" vertical="top" wrapText="1"/>
      <protection locked="0"/>
    </xf>
    <xf numFmtId="0" fontId="11" fillId="0" borderId="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3" xfId="0" applyFont="1" applyFill="1" applyBorder="1" applyAlignment="1" applyProtection="1">
      <alignment horizontal="left" vertical="top" wrapText="1"/>
      <protection locked="0"/>
    </xf>
    <xf numFmtId="0" fontId="11" fillId="0" borderId="7" xfId="0" applyFont="1" applyBorder="1" applyProtection="1">
      <protection locked="0"/>
    </xf>
    <xf numFmtId="0" fontId="11" fillId="0" borderId="3" xfId="0" applyFont="1" applyBorder="1" applyProtection="1">
      <protection locked="0"/>
    </xf>
    <xf numFmtId="0" fontId="11" fillId="3" borderId="3" xfId="0" applyFont="1" applyFill="1" applyBorder="1" applyProtection="1">
      <protection locked="0"/>
    </xf>
    <xf numFmtId="0" fontId="11" fillId="3" borderId="7" xfId="0" applyFont="1" applyFill="1" applyBorder="1" applyProtection="1">
      <protection locked="0"/>
    </xf>
    <xf numFmtId="3" fontId="11" fillId="0" borderId="3" xfId="0" applyNumberFormat="1" applyFont="1" applyFill="1" applyBorder="1" applyAlignment="1" applyProtection="1">
      <alignment horizontal="center" vertical="center"/>
      <protection locked="0"/>
    </xf>
    <xf numFmtId="0" fontId="11" fillId="0" borderId="3" xfId="0" applyFont="1" applyBorder="1" applyAlignment="1" applyProtection="1">
      <alignment horizontal="center"/>
      <protection locked="0"/>
    </xf>
    <xf numFmtId="0" fontId="11" fillId="0" borderId="14"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4" xfId="0" applyFont="1" applyBorder="1" applyAlignment="1" applyProtection="1">
      <alignment horizontal="center" vertical="center" wrapText="1"/>
      <protection locked="0"/>
    </xf>
    <xf numFmtId="0" fontId="11" fillId="0" borderId="1" xfId="0" applyNumberFormat="1" applyFont="1" applyBorder="1" applyAlignment="1" applyProtection="1">
      <alignment horizontal="center" vertical="center" wrapText="1"/>
    </xf>
    <xf numFmtId="49" fontId="3" fillId="0" borderId="7" xfId="0" applyNumberFormat="1" applyFont="1" applyFill="1" applyBorder="1" applyAlignment="1" applyProtection="1">
      <alignment horizontal="center" vertical="top" wrapText="1"/>
      <protection locked="0"/>
    </xf>
    <xf numFmtId="0" fontId="11" fillId="0" borderId="7" xfId="0" applyFont="1" applyFill="1" applyBorder="1" applyAlignment="1" applyProtection="1">
      <alignment horizontal="left" vertical="top" wrapText="1"/>
      <protection locked="0"/>
    </xf>
    <xf numFmtId="0" fontId="11" fillId="0" borderId="5" xfId="0" applyFont="1" applyBorder="1" applyAlignment="1" applyProtection="1">
      <alignment horizontal="center" vertical="center" wrapText="1"/>
      <protection locked="0"/>
    </xf>
    <xf numFmtId="3" fontId="3" fillId="0" borderId="2" xfId="0" applyNumberFormat="1" applyFont="1" applyFill="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14" xfId="0" applyFont="1" applyBorder="1" applyAlignment="1" applyProtection="1">
      <alignment horizontal="center" vertical="top" wrapText="1"/>
      <protection locked="0"/>
    </xf>
    <xf numFmtId="0" fontId="11" fillId="0" borderId="3" xfId="0" applyFont="1" applyFill="1" applyBorder="1" applyAlignment="1" applyProtection="1">
      <alignment horizontal="left" vertical="top" wrapText="1"/>
      <protection locked="0"/>
    </xf>
    <xf numFmtId="49" fontId="3" fillId="0" borderId="3" xfId="0" applyNumberFormat="1" applyFont="1" applyFill="1" applyBorder="1" applyAlignment="1" applyProtection="1">
      <alignment horizontal="center" vertical="top" wrapText="1"/>
    </xf>
    <xf numFmtId="0" fontId="3" fillId="0" borderId="3" xfId="0" applyFont="1" applyFill="1" applyBorder="1" applyAlignment="1" applyProtection="1">
      <alignment horizontal="center" vertical="center" wrapText="1"/>
    </xf>
    <xf numFmtId="164" fontId="3" fillId="0" borderId="3" xfId="0" applyNumberFormat="1"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wrapText="1"/>
      <protection locked="0"/>
    </xf>
    <xf numFmtId="14" fontId="11" fillId="0" borderId="21" xfId="0" applyNumberFormat="1" applyFont="1" applyFill="1" applyBorder="1" applyAlignment="1" applyProtection="1">
      <alignment horizontal="center" vertical="center" wrapText="1"/>
    </xf>
    <xf numFmtId="14" fontId="11" fillId="0" borderId="22" xfId="0" applyNumberFormat="1" applyFont="1" applyFill="1" applyBorder="1" applyAlignment="1" applyProtection="1">
      <alignment horizontal="center" vertical="center" wrapText="1"/>
    </xf>
    <xf numFmtId="14" fontId="11" fillId="0" borderId="24" xfId="0" applyNumberFormat="1" applyFont="1" applyFill="1" applyBorder="1" applyAlignment="1" applyProtection="1">
      <alignment horizontal="center" vertical="center" wrapText="1"/>
    </xf>
    <xf numFmtId="3" fontId="3" fillId="0" borderId="25" xfId="0" applyNumberFormat="1" applyFont="1" applyFill="1" applyBorder="1" applyAlignment="1" applyProtection="1">
      <alignment horizontal="center" vertical="center" wrapText="1"/>
    </xf>
    <xf numFmtId="14" fontId="11" fillId="0" borderId="19" xfId="0" applyNumberFormat="1" applyFont="1" applyFill="1" applyBorder="1" applyAlignment="1" applyProtection="1">
      <alignment horizontal="center" vertical="center" wrapText="1"/>
    </xf>
    <xf numFmtId="3" fontId="3" fillId="0" borderId="20" xfId="0" applyNumberFormat="1" applyFont="1" applyFill="1" applyBorder="1" applyAlignment="1" applyProtection="1">
      <alignment horizontal="center" vertical="center" wrapText="1"/>
      <protection locked="0"/>
    </xf>
    <xf numFmtId="14" fontId="11" fillId="0" borderId="26" xfId="0" applyNumberFormat="1" applyFont="1" applyFill="1" applyBorder="1" applyAlignment="1" applyProtection="1">
      <alignment horizontal="center" vertical="center" wrapText="1"/>
    </xf>
    <xf numFmtId="14" fontId="3" fillId="0" borderId="3" xfId="0" applyNumberFormat="1" applyFont="1" applyBorder="1" applyAlignment="1" applyProtection="1">
      <alignment horizontal="center" vertical="center" wrapText="1"/>
    </xf>
    <xf numFmtId="0" fontId="10" fillId="2" borderId="7" xfId="0" applyFont="1" applyFill="1" applyBorder="1" applyAlignment="1" applyProtection="1">
      <alignment horizontal="center" vertical="center" wrapText="1"/>
      <protection locked="0"/>
    </xf>
    <xf numFmtId="0" fontId="11" fillId="2" borderId="3" xfId="0" applyFont="1" applyFill="1" applyBorder="1" applyAlignment="1" applyProtection="1">
      <alignment wrapText="1"/>
    </xf>
    <xf numFmtId="0" fontId="11" fillId="2" borderId="0" xfId="0" applyFont="1" applyFill="1" applyAlignment="1" applyProtection="1">
      <alignment wrapText="1"/>
    </xf>
    <xf numFmtId="0" fontId="11" fillId="0" borderId="0" xfId="0" applyFont="1" applyBorder="1" applyAlignment="1" applyProtection="1">
      <alignment vertical="center"/>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indent="2"/>
      <protection locked="0"/>
    </xf>
    <xf numFmtId="0" fontId="11" fillId="0" borderId="3" xfId="0" applyFont="1" applyBorder="1" applyAlignment="1" applyProtection="1">
      <alignment horizontal="left" vertical="top" wrapText="1" indent="2"/>
      <protection locked="0"/>
    </xf>
    <xf numFmtId="0" fontId="23" fillId="0" borderId="3" xfId="0" applyFont="1" applyBorder="1" applyAlignment="1" applyProtection="1">
      <alignment horizontal="left" vertical="top" wrapText="1" indent="2"/>
      <protection locked="0"/>
    </xf>
    <xf numFmtId="49" fontId="10" fillId="0" borderId="0" xfId="0" applyNumberFormat="1" applyFont="1" applyFill="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49" fontId="3" fillId="0" borderId="3" xfId="0" applyNumberFormat="1" applyFont="1" applyFill="1" applyBorder="1" applyAlignment="1" applyProtection="1">
      <alignment horizontal="center" vertical="top" wrapText="1"/>
    </xf>
    <xf numFmtId="0" fontId="3" fillId="0" borderId="3" xfId="0" applyFont="1" applyFill="1" applyBorder="1" applyAlignment="1" applyProtection="1">
      <alignment horizontal="center" vertical="center" wrapText="1"/>
    </xf>
    <xf numFmtId="0" fontId="11" fillId="0" borderId="7" xfId="0" applyFont="1" applyFill="1" applyBorder="1" applyAlignment="1" applyProtection="1">
      <alignment vertical="top" wrapText="1"/>
      <protection locked="0"/>
    </xf>
    <xf numFmtId="0" fontId="11" fillId="0" borderId="7" xfId="0" applyFont="1" applyFill="1" applyBorder="1" applyAlignment="1" applyProtection="1">
      <alignment horizontal="center" vertical="top" wrapText="1"/>
      <protection locked="0"/>
    </xf>
    <xf numFmtId="0" fontId="11" fillId="0" borderId="3" xfId="0" applyFont="1" applyFill="1" applyBorder="1" applyAlignment="1" applyProtection="1">
      <alignment vertical="top" wrapText="1"/>
      <protection locked="0"/>
    </xf>
    <xf numFmtId="0" fontId="11" fillId="2" borderId="3" xfId="0" applyFont="1" applyFill="1" applyBorder="1" applyAlignment="1" applyProtection="1">
      <alignment horizontal="left" vertical="top" wrapText="1" indent="1"/>
    </xf>
    <xf numFmtId="0" fontId="11" fillId="0" borderId="3" xfId="0" applyFont="1" applyFill="1" applyBorder="1" applyAlignment="1" applyProtection="1">
      <alignment horizontal="left" vertical="top" wrapText="1"/>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3" xfId="0" applyFont="1" applyBorder="1" applyAlignment="1" applyProtection="1">
      <alignment horizontal="center" vertical="top" wrapText="1"/>
      <protection locked="0"/>
    </xf>
    <xf numFmtId="0" fontId="30" fillId="0" borderId="3" xfId="0" applyFont="1" applyBorder="1" applyAlignment="1" applyProtection="1">
      <alignment horizontal="left" vertical="top" wrapText="1"/>
      <protection locked="0"/>
    </xf>
    <xf numFmtId="0" fontId="30" fillId="0" borderId="7" xfId="0" applyFont="1" applyBorder="1" applyAlignment="1" applyProtection="1">
      <alignment horizontal="left" vertical="top" wrapText="1"/>
      <protection locked="0"/>
    </xf>
    <xf numFmtId="49" fontId="11" fillId="7" borderId="3" xfId="0" applyNumberFormat="1" applyFont="1" applyFill="1" applyBorder="1" applyAlignment="1" applyProtection="1">
      <alignment horizontal="left" vertical="top" wrapText="1"/>
      <protection locked="0"/>
    </xf>
    <xf numFmtId="49" fontId="11" fillId="7" borderId="7" xfId="0" applyNumberFormat="1" applyFont="1" applyFill="1" applyBorder="1" applyAlignment="1" applyProtection="1">
      <alignment horizontal="left" vertical="top" wrapText="1"/>
      <protection locked="0"/>
    </xf>
    <xf numFmtId="3" fontId="3" fillId="0" borderId="23" xfId="0" applyNumberFormat="1" applyFont="1" applyFill="1" applyBorder="1" applyAlignment="1" applyProtection="1">
      <alignment horizontal="center" vertical="center" wrapText="1"/>
      <protection locked="0"/>
    </xf>
    <xf numFmtId="3" fontId="30" fillId="0" borderId="27" xfId="0" applyNumberFormat="1" applyFont="1" applyBorder="1" applyAlignment="1" applyProtection="1">
      <alignment horizontal="center" vertical="center" wrapText="1"/>
      <protection locked="0"/>
    </xf>
    <xf numFmtId="3" fontId="30" fillId="0" borderId="28" xfId="0" applyNumberFormat="1" applyFont="1" applyBorder="1" applyAlignment="1">
      <alignment horizontal="center" vertical="center" wrapText="1"/>
    </xf>
    <xf numFmtId="3" fontId="30" fillId="0" borderId="29" xfId="0" applyNumberFormat="1" applyFont="1" applyBorder="1" applyAlignment="1" applyProtection="1">
      <alignment horizontal="center" vertical="center" wrapText="1"/>
      <protection locked="0"/>
    </xf>
    <xf numFmtId="3" fontId="30" fillId="0" borderId="23" xfId="0" applyNumberFormat="1" applyFont="1" applyBorder="1" applyAlignment="1" applyProtection="1">
      <alignment horizontal="center" vertical="center" wrapText="1"/>
      <protection locked="0"/>
    </xf>
    <xf numFmtId="3" fontId="30" fillId="0" borderId="7" xfId="0" applyNumberFormat="1" applyFont="1" applyBorder="1" applyAlignment="1" applyProtection="1">
      <alignment horizontal="center" vertical="center" wrapText="1"/>
      <protection locked="0"/>
    </xf>
    <xf numFmtId="3" fontId="30" fillId="0" borderId="16" xfId="0" applyNumberFormat="1" applyFont="1" applyBorder="1" applyAlignment="1">
      <alignment horizontal="center" vertical="center" wrapText="1"/>
    </xf>
    <xf numFmtId="3" fontId="30" fillId="0" borderId="16" xfId="0" applyNumberFormat="1" applyFont="1" applyBorder="1" applyAlignment="1" applyProtection="1">
      <alignment horizontal="center" vertical="center" wrapText="1"/>
      <protection locked="0"/>
    </xf>
    <xf numFmtId="3" fontId="30" fillId="0" borderId="2" xfId="0" applyNumberFormat="1" applyFont="1" applyBorder="1" applyAlignment="1" applyProtection="1">
      <alignment horizontal="center" vertical="center" wrapText="1"/>
      <protection locked="0"/>
    </xf>
    <xf numFmtId="3" fontId="30" fillId="0" borderId="7" xfId="0" applyNumberFormat="1" applyFont="1" applyBorder="1" applyAlignment="1">
      <alignment horizontal="center" vertical="center" wrapText="1"/>
    </xf>
    <xf numFmtId="0" fontId="11" fillId="0" borderId="7" xfId="0" applyFont="1" applyBorder="1" applyAlignment="1" applyProtection="1">
      <alignment horizontal="center" vertical="center"/>
      <protection locked="0"/>
    </xf>
    <xf numFmtId="14" fontId="11" fillId="0" borderId="7" xfId="0" applyNumberFormat="1"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1" fillId="0" borderId="7" xfId="18" applyBorder="1" applyAlignment="1">
      <alignment horizontal="left" vertical="top" wrapText="1"/>
    </xf>
    <xf numFmtId="164" fontId="11" fillId="0" borderId="7" xfId="0" applyNumberFormat="1" applyFont="1" applyBorder="1" applyAlignment="1" applyProtection="1">
      <alignment horizontal="center" vertical="top" wrapText="1"/>
      <protection locked="0"/>
    </xf>
    <xf numFmtId="3" fontId="11" fillId="0" borderId="3" xfId="0" applyNumberFormat="1" applyFont="1" applyFill="1" applyBorder="1" applyAlignment="1" applyProtection="1">
      <alignment horizontal="center" vertical="top" wrapText="1"/>
      <protection locked="0"/>
    </xf>
    <xf numFmtId="0" fontId="32" fillId="0" borderId="3" xfId="0" applyFont="1" applyBorder="1" applyAlignment="1">
      <alignment wrapText="1"/>
    </xf>
    <xf numFmtId="14" fontId="11" fillId="0" borderId="3" xfId="0" applyNumberFormat="1" applyFont="1" applyFill="1" applyBorder="1" applyAlignment="1" applyProtection="1">
      <alignment horizontal="left" vertical="top" wrapText="1"/>
      <protection locked="0"/>
    </xf>
    <xf numFmtId="0" fontId="12" fillId="0" borderId="3" xfId="0" applyFont="1" applyFill="1" applyBorder="1" applyAlignment="1" applyProtection="1">
      <alignment horizontal="left" vertical="top" wrapText="1"/>
      <protection locked="0"/>
    </xf>
    <xf numFmtId="0" fontId="31" fillId="0" borderId="7" xfId="18" applyBorder="1" applyAlignment="1" applyProtection="1">
      <alignment horizontal="left" vertical="top" wrapText="1"/>
      <protection locked="0"/>
    </xf>
    <xf numFmtId="0" fontId="31" fillId="0" borderId="3" xfId="18" applyBorder="1" applyAlignment="1" applyProtection="1">
      <alignment horizontal="center" vertical="top" wrapText="1"/>
      <protection locked="0"/>
    </xf>
    <xf numFmtId="0" fontId="31" fillId="0" borderId="3" xfId="18" applyFill="1" applyBorder="1" applyAlignment="1" applyProtection="1">
      <alignment horizontal="center" vertical="top" wrapText="1"/>
      <protection locked="0"/>
    </xf>
    <xf numFmtId="14" fontId="11" fillId="0" borderId="3" xfId="0" applyNumberFormat="1" applyFont="1" applyBorder="1" applyAlignment="1">
      <alignment horizontal="left" vertical="top" wrapText="1"/>
    </xf>
    <xf numFmtId="0" fontId="11" fillId="0" borderId="3" xfId="0" applyFont="1" applyBorder="1" applyAlignment="1">
      <alignment horizontal="left" vertical="top" wrapText="1"/>
    </xf>
    <xf numFmtId="49" fontId="11" fillId="0" borderId="3" xfId="0" applyNumberFormat="1" applyFont="1" applyFill="1" applyBorder="1" applyAlignment="1" applyProtection="1">
      <alignment horizontal="left" vertical="top" wrapText="1"/>
      <protection locked="0"/>
    </xf>
    <xf numFmtId="0" fontId="31" fillId="0" borderId="3" xfId="18" applyFill="1" applyBorder="1" applyAlignment="1" applyProtection="1">
      <alignment horizontal="left" vertical="top" wrapText="1"/>
      <protection locked="0"/>
    </xf>
    <xf numFmtId="0" fontId="31" fillId="0" borderId="3" xfId="18" applyFill="1" applyBorder="1" applyAlignment="1">
      <alignment wrapText="1"/>
    </xf>
    <xf numFmtId="0" fontId="11" fillId="0" borderId="3" xfId="0" applyNumberFormat="1" applyFont="1" applyFill="1" applyBorder="1" applyAlignment="1" applyProtection="1">
      <alignment horizontal="left" vertical="top" wrapText="1"/>
      <protection locked="0"/>
    </xf>
    <xf numFmtId="0" fontId="11" fillId="0" borderId="6" xfId="0" applyFont="1" applyFill="1" applyBorder="1" applyAlignment="1">
      <alignment horizontal="left" vertical="top" wrapText="1"/>
    </xf>
    <xf numFmtId="49" fontId="11" fillId="0" borderId="3" xfId="0" applyNumberFormat="1" applyFont="1" applyBorder="1" applyAlignment="1" applyProtection="1">
      <alignment horizontal="center" vertical="top" wrapText="1"/>
      <protection locked="0"/>
    </xf>
    <xf numFmtId="165" fontId="11" fillId="0" borderId="7"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top" wrapText="1"/>
      <protection locked="0"/>
    </xf>
    <xf numFmtId="3" fontId="11" fillId="0" borderId="9" xfId="0" applyNumberFormat="1" applyFont="1" applyBorder="1" applyAlignment="1" applyProtection="1">
      <alignment horizontal="center" vertical="center" wrapText="1"/>
      <protection locked="0"/>
    </xf>
    <xf numFmtId="0" fontId="11" fillId="0" borderId="3" xfId="0" applyFont="1" applyFill="1" applyBorder="1" applyAlignment="1">
      <alignment wrapText="1"/>
    </xf>
    <xf numFmtId="0" fontId="11" fillId="0" borderId="3" xfId="0" applyFont="1" applyFill="1" applyBorder="1" applyAlignment="1" applyProtection="1">
      <alignment horizontal="left" vertical="top" wrapText="1"/>
      <protection locked="0"/>
    </xf>
    <xf numFmtId="0" fontId="31" fillId="0" borderId="3" xfId="18" applyBorder="1"/>
    <xf numFmtId="4" fontId="11" fillId="0" borderId="3" xfId="0" applyNumberFormat="1" applyFont="1" applyFill="1" applyBorder="1" applyAlignment="1" applyProtection="1">
      <alignment horizontal="center" vertical="center" wrapText="1"/>
      <protection locked="0"/>
    </xf>
    <xf numFmtId="0" fontId="5" fillId="0" borderId="0" xfId="0" applyFont="1" applyAlignment="1" applyProtection="1">
      <alignment horizontal="center"/>
      <protection locked="0"/>
    </xf>
    <xf numFmtId="0" fontId="5" fillId="0" borderId="0" xfId="0" applyFont="1" applyBorder="1" applyAlignment="1" applyProtection="1">
      <alignment horizontal="center"/>
      <protection locked="0"/>
    </xf>
    <xf numFmtId="0" fontId="7" fillId="0" borderId="1" xfId="0" applyFont="1" applyBorder="1" applyAlignment="1" applyProtection="1">
      <alignment horizontal="center" vertical="top"/>
      <protection locked="0"/>
    </xf>
    <xf numFmtId="49" fontId="10" fillId="0" borderId="0" xfId="0" applyNumberFormat="1" applyFont="1" applyFill="1" applyAlignment="1" applyProtection="1">
      <alignment horizontal="left" vertical="top" wrapText="1"/>
      <protection locked="0"/>
    </xf>
    <xf numFmtId="0" fontId="0" fillId="0" borderId="0" xfId="0" applyAlignment="1"/>
    <xf numFmtId="0" fontId="0" fillId="0" borderId="0" xfId="0" applyAlignment="1">
      <alignment horizontal="left" vertical="top" wrapText="1"/>
    </xf>
    <xf numFmtId="0" fontId="11" fillId="0" borderId="6"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1" fillId="0" borderId="7" xfId="0" applyFont="1" applyFill="1" applyBorder="1" applyAlignment="1" applyProtection="1">
      <alignment horizontal="center" vertical="top" wrapText="1"/>
      <protection locked="0"/>
    </xf>
    <xf numFmtId="49" fontId="3" fillId="0" borderId="6" xfId="0" applyNumberFormat="1" applyFont="1" applyFill="1" applyBorder="1" applyAlignment="1" applyProtection="1">
      <alignment horizontal="center" vertical="top" wrapText="1"/>
      <protection locked="0"/>
    </xf>
    <xf numFmtId="49" fontId="3" fillId="0" borderId="9" xfId="0" applyNumberFormat="1" applyFont="1" applyFill="1" applyBorder="1" applyAlignment="1" applyProtection="1">
      <alignment horizontal="center" vertical="top" wrapText="1"/>
      <protection locked="0"/>
    </xf>
    <xf numFmtId="49" fontId="3" fillId="0" borderId="7" xfId="0" applyNumberFormat="1" applyFont="1" applyFill="1" applyBorder="1" applyAlignment="1" applyProtection="1">
      <alignment horizontal="center" vertical="top" wrapText="1"/>
      <protection locked="0"/>
    </xf>
    <xf numFmtId="0" fontId="11" fillId="0" borderId="6"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49" fontId="11" fillId="0" borderId="6" xfId="0" applyNumberFormat="1" applyFont="1" applyFill="1" applyBorder="1" applyAlignment="1" applyProtection="1">
      <alignment horizontal="center" vertical="top" wrapText="1"/>
      <protection locked="0"/>
    </xf>
    <xf numFmtId="49" fontId="11" fillId="0" borderId="9" xfId="0" applyNumberFormat="1" applyFont="1" applyFill="1" applyBorder="1" applyAlignment="1" applyProtection="1">
      <alignment horizontal="center" vertical="top" wrapText="1"/>
      <protection locked="0"/>
    </xf>
    <xf numFmtId="49" fontId="11" fillId="0" borderId="7" xfId="0" applyNumberFormat="1" applyFont="1" applyFill="1" applyBorder="1" applyAlignment="1" applyProtection="1">
      <alignment horizontal="center" vertical="top" wrapText="1"/>
      <protection locked="0"/>
    </xf>
    <xf numFmtId="49" fontId="6" fillId="0" borderId="6" xfId="0" applyNumberFormat="1" applyFont="1" applyFill="1" applyBorder="1" applyAlignment="1" applyProtection="1">
      <alignment horizontal="center" vertical="top" wrapText="1"/>
      <protection locked="0"/>
    </xf>
    <xf numFmtId="49" fontId="6" fillId="0" borderId="9" xfId="0" applyNumberFormat="1" applyFont="1" applyFill="1" applyBorder="1" applyAlignment="1" applyProtection="1">
      <alignment horizontal="center" vertical="top" wrapText="1"/>
      <protection locked="0"/>
    </xf>
    <xf numFmtId="49" fontId="6" fillId="0" borderId="7" xfId="0" applyNumberFormat="1" applyFont="1" applyFill="1" applyBorder="1" applyAlignment="1" applyProtection="1">
      <alignment horizontal="center" vertical="top" wrapText="1"/>
      <protection locked="0"/>
    </xf>
    <xf numFmtId="49" fontId="3" fillId="0" borderId="3" xfId="0" applyNumberFormat="1" applyFont="1" applyFill="1" applyBorder="1" applyAlignment="1" applyProtection="1">
      <alignment horizontal="center" vertical="top" wrapText="1"/>
      <protection locked="0"/>
    </xf>
    <xf numFmtId="0" fontId="11" fillId="0" borderId="3" xfId="0" applyFont="1" applyFill="1" applyBorder="1" applyAlignment="1" applyProtection="1">
      <alignment horizontal="left" vertical="top" wrapText="1"/>
      <protection locked="0"/>
    </xf>
    <xf numFmtId="0" fontId="11" fillId="0" borderId="6" xfId="0" applyFont="1" applyFill="1" applyBorder="1" applyAlignment="1" applyProtection="1">
      <alignment horizontal="center" vertical="center" wrapText="1"/>
      <protection locked="0"/>
    </xf>
    <xf numFmtId="0" fontId="11" fillId="0" borderId="7" xfId="0" applyFont="1" applyFill="1" applyBorder="1" applyAlignment="1" applyProtection="1">
      <alignment horizontal="center" vertical="center" wrapText="1"/>
      <protection locked="0"/>
    </xf>
    <xf numFmtId="49" fontId="14" fillId="0" borderId="0" xfId="0" applyNumberFormat="1" applyFont="1" applyFill="1" applyAlignment="1" applyProtection="1">
      <alignment horizontal="center"/>
      <protection locked="0"/>
    </xf>
    <xf numFmtId="0" fontId="3" fillId="0" borderId="10" xfId="0" applyFont="1" applyFill="1" applyBorder="1" applyAlignment="1" applyProtection="1">
      <alignment horizontal="left" vertical="top" wrapText="1"/>
      <protection locked="0"/>
    </xf>
    <xf numFmtId="0" fontId="3" fillId="0" borderId="11" xfId="0" applyFont="1" applyFill="1" applyBorder="1" applyAlignment="1" applyProtection="1">
      <alignment horizontal="left" vertical="top" wrapText="1"/>
      <protection locked="0"/>
    </xf>
    <xf numFmtId="49" fontId="3" fillId="0" borderId="6"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49" fontId="3" fillId="6" borderId="3" xfId="0" applyNumberFormat="1" applyFont="1" applyFill="1" applyBorder="1" applyAlignment="1" applyProtection="1">
      <alignment horizontal="center" vertical="top" wrapText="1"/>
    </xf>
    <xf numFmtId="0" fontId="3" fillId="6" borderId="3" xfId="0" applyFont="1" applyFill="1" applyBorder="1" applyAlignment="1" applyProtection="1">
      <alignment horizontal="center" vertical="center" wrapText="1"/>
    </xf>
    <xf numFmtId="164" fontId="11" fillId="6" borderId="3"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top" wrapText="1"/>
    </xf>
    <xf numFmtId="49" fontId="3" fillId="4" borderId="3" xfId="0" applyNumberFormat="1" applyFont="1" applyFill="1" applyBorder="1" applyAlignment="1" applyProtection="1">
      <alignment horizontal="center" vertical="top" wrapText="1"/>
    </xf>
    <xf numFmtId="0" fontId="3" fillId="4" borderId="3" xfId="0" applyFont="1" applyFill="1" applyBorder="1" applyAlignment="1" applyProtection="1">
      <alignment horizontal="center" vertical="center" wrapText="1"/>
    </xf>
    <xf numFmtId="3" fontId="3" fillId="4" borderId="3" xfId="0" applyNumberFormat="1" applyFont="1" applyFill="1" applyBorder="1" applyAlignment="1" applyProtection="1">
      <alignment horizontal="center" vertical="center" wrapText="1"/>
    </xf>
    <xf numFmtId="49" fontId="3" fillId="0" borderId="3" xfId="0" applyNumberFormat="1" applyFont="1" applyBorder="1" applyAlignment="1" applyProtection="1">
      <alignment horizontal="left" vertical="top" wrapText="1"/>
    </xf>
    <xf numFmtId="0" fontId="3" fillId="0" borderId="3" xfId="0" applyFont="1" applyBorder="1" applyAlignment="1" applyProtection="1">
      <alignment horizontal="center" vertical="center" wrapText="1"/>
    </xf>
    <xf numFmtId="164" fontId="11"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center" vertical="top" wrapText="1"/>
    </xf>
    <xf numFmtId="0" fontId="3" fillId="0" borderId="3" xfId="0" applyFont="1" applyFill="1" applyBorder="1" applyAlignment="1" applyProtection="1">
      <alignment horizontal="left" vertical="center" wrapText="1"/>
    </xf>
    <xf numFmtId="49" fontId="3" fillId="0" borderId="3" xfId="0" applyNumberFormat="1" applyFont="1" applyFill="1" applyBorder="1" applyAlignment="1" applyProtection="1">
      <alignment horizontal="center" vertical="center" wrapText="1"/>
    </xf>
    <xf numFmtId="164" fontId="3" fillId="4" borderId="3" xfId="0" applyNumberFormat="1" applyFont="1" applyFill="1" applyBorder="1" applyAlignment="1" applyProtection="1">
      <alignment horizontal="center" vertical="center" wrapText="1"/>
    </xf>
    <xf numFmtId="49" fontId="3" fillId="5" borderId="3" xfId="0" applyNumberFormat="1" applyFont="1" applyFill="1" applyBorder="1" applyAlignment="1" applyProtection="1">
      <alignment horizontal="center" vertical="top" wrapText="1"/>
    </xf>
    <xf numFmtId="0" fontId="3" fillId="5" borderId="3" xfId="0" applyFont="1" applyFill="1" applyBorder="1" applyAlignment="1" applyProtection="1">
      <alignment horizontal="center" vertical="center" wrapText="1"/>
    </xf>
    <xf numFmtId="3" fontId="3" fillId="5" borderId="3" xfId="0" applyNumberFormat="1" applyFont="1" applyFill="1" applyBorder="1" applyAlignment="1" applyProtection="1">
      <alignment horizontal="center" vertical="center" wrapText="1"/>
    </xf>
    <xf numFmtId="49" fontId="10" fillId="0" borderId="0" xfId="0" applyNumberFormat="1" applyFont="1" applyAlignment="1" applyProtection="1">
      <alignment horizontal="left" vertical="top" wrapText="1"/>
    </xf>
    <xf numFmtId="0" fontId="14" fillId="0" borderId="0" xfId="0" applyFont="1" applyAlignment="1" applyProtection="1">
      <alignment horizontal="center"/>
    </xf>
    <xf numFmtId="0" fontId="3" fillId="0" borderId="3" xfId="0" applyFont="1" applyFill="1" applyBorder="1" applyAlignment="1" applyProtection="1">
      <alignment horizontal="center" vertical="center" wrapText="1"/>
    </xf>
    <xf numFmtId="164" fontId="3" fillId="0" borderId="3" xfId="0" applyNumberFormat="1" applyFont="1" applyFill="1" applyBorder="1" applyAlignment="1" applyProtection="1">
      <alignment horizontal="center" vertical="center" wrapText="1"/>
    </xf>
    <xf numFmtId="164" fontId="11" fillId="5" borderId="3" xfId="0" applyNumberFormat="1" applyFont="1" applyFill="1" applyBorder="1" applyAlignment="1" applyProtection="1">
      <alignment horizontal="center" vertical="center" wrapText="1"/>
    </xf>
    <xf numFmtId="0" fontId="3" fillId="3" borderId="17" xfId="0" applyFont="1" applyFill="1" applyBorder="1" applyAlignment="1" applyProtection="1">
      <alignment horizontal="center" vertical="top" wrapText="1"/>
    </xf>
    <xf numFmtId="0" fontId="3" fillId="3" borderId="3" xfId="0" applyFont="1" applyFill="1" applyBorder="1" applyAlignment="1" applyProtection="1">
      <alignment horizontal="center" vertical="top" wrapText="1"/>
    </xf>
    <xf numFmtId="0" fontId="3" fillId="3" borderId="18" xfId="0" applyFont="1" applyFill="1" applyBorder="1" applyAlignment="1" applyProtection="1">
      <alignment horizontal="center" vertical="top" wrapText="1"/>
    </xf>
    <xf numFmtId="49" fontId="14" fillId="0" borderId="0" xfId="0" applyNumberFormat="1" applyFont="1" applyAlignment="1" applyProtection="1">
      <alignment horizontal="center" vertical="center"/>
    </xf>
    <xf numFmtId="14" fontId="11" fillId="3" borderId="13" xfId="0" applyNumberFormat="1" applyFont="1" applyFill="1" applyBorder="1" applyAlignment="1" applyProtection="1">
      <alignment horizontal="center" vertical="center" wrapText="1"/>
    </xf>
    <xf numFmtId="14" fontId="11" fillId="3" borderId="1" xfId="0" applyNumberFormat="1" applyFont="1" applyFill="1" applyBorder="1" applyAlignment="1" applyProtection="1">
      <alignment horizontal="center" vertical="center" wrapText="1"/>
    </xf>
    <xf numFmtId="14" fontId="11" fillId="3" borderId="12" xfId="0" applyNumberFormat="1" applyFont="1" applyFill="1" applyBorder="1" applyAlignment="1" applyProtection="1">
      <alignment horizontal="center" vertical="center" wrapText="1"/>
    </xf>
    <xf numFmtId="0" fontId="3" fillId="3" borderId="22" xfId="0" applyFont="1" applyFill="1" applyBorder="1" applyAlignment="1" applyProtection="1">
      <alignment horizontal="center" vertical="top" wrapText="1"/>
    </xf>
    <xf numFmtId="0" fontId="3" fillId="3" borderId="2" xfId="0" applyFont="1" applyFill="1" applyBorder="1" applyAlignment="1" applyProtection="1">
      <alignment horizontal="center" vertical="top" wrapText="1"/>
    </xf>
    <xf numFmtId="0" fontId="3" fillId="3" borderId="23" xfId="0" applyFont="1" applyFill="1" applyBorder="1" applyAlignment="1" applyProtection="1">
      <alignment horizontal="center" vertical="top"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10" fillId="0" borderId="0" xfId="0" applyFont="1" applyAlignment="1" applyProtection="1">
      <alignment horizontal="left" vertical="top" wrapText="1"/>
    </xf>
    <xf numFmtId="0" fontId="3" fillId="3" borderId="4" xfId="0" applyFont="1" applyFill="1" applyBorder="1" applyAlignment="1" applyProtection="1">
      <alignment horizontal="center" vertical="center" wrapText="1"/>
    </xf>
    <xf numFmtId="0" fontId="3" fillId="3" borderId="8"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49" fontId="14" fillId="0" borderId="0" xfId="0" applyNumberFormat="1" applyFont="1" applyFill="1" applyAlignment="1" applyProtection="1">
      <alignment horizontal="center" vertical="center"/>
    </xf>
    <xf numFmtId="0" fontId="14" fillId="0" borderId="0" xfId="0" applyFont="1" applyFill="1" applyAlignment="1" applyProtection="1">
      <alignment horizontal="center"/>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3" borderId="4" xfId="0" applyFont="1" applyFill="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0" borderId="1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2" fillId="0" borderId="0" xfId="0" applyFont="1" applyAlignment="1" applyProtection="1">
      <alignment horizontal="justify" vertical="top" wrapText="1"/>
      <protection locked="0"/>
    </xf>
    <xf numFmtId="0" fontId="15" fillId="0" borderId="0" xfId="0" applyFont="1" applyFill="1" applyAlignment="1" applyProtection="1">
      <alignment horizontal="center"/>
      <protection locked="0"/>
    </xf>
    <xf numFmtId="0" fontId="3" fillId="3" borderId="4"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12" fillId="0" borderId="1" xfId="0" applyFont="1" applyBorder="1" applyAlignment="1" applyProtection="1">
      <alignment horizontal="justify" vertical="top" wrapText="1"/>
      <protection locked="0"/>
    </xf>
    <xf numFmtId="0" fontId="12" fillId="0" borderId="0" xfId="0" applyFont="1" applyFill="1" applyAlignment="1" applyProtection="1">
      <alignment horizontal="justify" vertical="top" wrapText="1"/>
      <protection locked="0"/>
    </xf>
    <xf numFmtId="0" fontId="11" fillId="0" borderId="9"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9" fillId="0" borderId="4" xfId="0" applyFont="1" applyBorder="1" applyAlignment="1" applyProtection="1">
      <alignment horizontal="right"/>
    </xf>
    <xf numFmtId="0" fontId="9" fillId="0" borderId="5" xfId="0" applyFont="1" applyBorder="1" applyAlignment="1" applyProtection="1">
      <alignment horizontal="right"/>
    </xf>
    <xf numFmtId="0" fontId="11" fillId="3" borderId="4" xfId="0" applyFont="1" applyFill="1" applyBorder="1" applyAlignment="1" applyProtection="1">
      <alignment horizontal="center" vertical="top" wrapText="1"/>
    </xf>
    <xf numFmtId="0" fontId="11" fillId="3" borderId="8" xfId="0" applyFont="1" applyFill="1" applyBorder="1" applyAlignment="1" applyProtection="1">
      <alignment horizontal="center" vertical="top" wrapText="1"/>
    </xf>
    <xf numFmtId="0" fontId="11" fillId="3" borderId="5" xfId="0" applyFont="1" applyFill="1" applyBorder="1" applyAlignment="1" applyProtection="1">
      <alignment horizontal="center" vertical="top" wrapText="1"/>
    </xf>
    <xf numFmtId="0" fontId="15" fillId="0" borderId="0" xfId="0" applyFont="1" applyAlignment="1" applyProtection="1">
      <alignment horizontal="center"/>
    </xf>
    <xf numFmtId="0" fontId="12" fillId="0" borderId="1" xfId="0" applyFont="1" applyBorder="1" applyAlignment="1" applyProtection="1">
      <alignment horizontal="left" vertical="top" wrapText="1"/>
      <protection locked="0"/>
    </xf>
    <xf numFmtId="0" fontId="15"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3" xfId="0" applyFont="1" applyBorder="1" applyAlignment="1" applyProtection="1">
      <alignment horizontal="center" vertical="top" wrapText="1"/>
      <protection locked="0"/>
    </xf>
    <xf numFmtId="0" fontId="11" fillId="0" borderId="4"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4" fillId="0" borderId="0" xfId="0" applyFont="1" applyAlignment="1" applyProtection="1">
      <alignment horizontal="center"/>
      <protection locked="0"/>
    </xf>
    <xf numFmtId="0" fontId="11" fillId="0" borderId="14"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49" fontId="11" fillId="0" borderId="6" xfId="0" applyNumberFormat="1" applyFont="1" applyBorder="1" applyAlignment="1" applyProtection="1">
      <alignment horizontal="left" vertical="top" wrapText="1"/>
      <protection locked="0"/>
    </xf>
    <xf numFmtId="49" fontId="11" fillId="0" borderId="9" xfId="0" applyNumberFormat="1" applyFont="1" applyBorder="1" applyAlignment="1" applyProtection="1">
      <alignment horizontal="left" vertical="top" wrapText="1"/>
      <protection locked="0"/>
    </xf>
    <xf numFmtId="0" fontId="11" fillId="0" borderId="13"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49" fontId="11" fillId="0" borderId="6" xfId="0" applyNumberFormat="1" applyFont="1" applyFill="1" applyBorder="1" applyAlignment="1" applyProtection="1">
      <alignment horizontal="left" vertical="top" wrapText="1"/>
      <protection locked="0"/>
    </xf>
    <xf numFmtId="49" fontId="11" fillId="0" borderId="9" xfId="0" applyNumberFormat="1"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49" fontId="11" fillId="0" borderId="7" xfId="0" applyNumberFormat="1" applyFont="1" applyBorder="1" applyAlignment="1" applyProtection="1">
      <alignment horizontal="left" vertical="top" wrapText="1"/>
      <protection locked="0"/>
    </xf>
  </cellXfs>
  <cellStyles count="19">
    <cellStyle name="Гиперссылка" xfId="18" builtinId="8"/>
    <cellStyle name="Обычный" xfId="0" builtinId="0"/>
    <cellStyle name="Обычный 2" xfId="1"/>
    <cellStyle name="Обычный 2 2" xfId="2"/>
    <cellStyle name="Обычный 2 2 2" xfId="3"/>
    <cellStyle name="Обычный 2 2 3" xfId="4"/>
    <cellStyle name="Обычный 2 3" xfId="5"/>
    <cellStyle name="Обычный 2 3 2" xfId="6"/>
    <cellStyle name="Обычный 2 4" xfId="7"/>
    <cellStyle name="Обычный 2 5" xfId="8"/>
    <cellStyle name="Обычный 2 6" xfId="9"/>
    <cellStyle name="Обычный 2 6 2" xfId="10"/>
    <cellStyle name="Обычный 2 6 3" xfId="11"/>
    <cellStyle name="Обычный 2 6 3 2" xfId="12"/>
    <cellStyle name="Обычный 2 7" xfId="13"/>
    <cellStyle name="Обычный 2 7 2" xfId="14"/>
    <cellStyle name="Обычный 2 7 2 2" xfId="15"/>
    <cellStyle name="Обычный 2 8" xfId="16"/>
    <cellStyle name="Обычный 2 8 2" xfId="17"/>
  </cellStyles>
  <dxfs count="0"/>
  <tableStyles count="0" defaultTableStyle="TableStyleMedium2" defaultPivotStyle="PivotStyleMedium9"/>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1052;&#1054;%20&#1086;&#1073;%20&#1086;&#1090;&#1095;&#1077;&#1090;&#1077;%20&#1053;&#1050;&#1054;%203%20&#1082;&#1074;%20(&#1089;&#1077;&#1085;&#1090;&#1103;&#1073;&#1088;&#1100;)\1%20&#1074;&#1072;&#1088;.%20&#1054;&#1090;&#1095;&#1077;&#1090;&#1085;&#1099;&#1077;%20&#1092;&#1086;&#1088;&#1084;&#10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OGV\Users\MoskvinaJA\VAKHRUSHEVATA\Documents\&#1055;&#1080;&#1089;&#1100;&#1084;&#1072;\2018%20&#1075;\&#1042;&#1089;&#1077;&#1084;\-%20&#1048;&#1054;&#1043;&#1042;%20&#1086;&#1073;%20&#1086;&#1090;&#1095;&#1077;&#1090;&#1077;%20&#1044;&#1050;%20&#1053;&#1050;&#1054;%20&#1085;&#1072;%2001.01.2019%20(&#1076;&#1077;&#1082;&#1072;&#1073;&#1088;&#1100;)\&#1055;&#1088;&#1080;&#1083;&#1086;&#1078;&#1077;&#1085;&#1080;&#1077;%20&#1058;&#1072;&#1073;%203-10%20&#1085;&#1072;%2001.0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053;&#1050;&#1054;\&#1054;&#1090;&#1095;&#1077;&#1090;&#1099;\2021\2021%20&#1075;&#1086;&#1076;\&#1042;%20&#1086;&#1082;&#1088;&#1091;&#1075;\&#1054;&#1090;&#1095;&#1077;&#1090;&#1085;&#1099;&#1077;%20&#1092;&#1086;&#1088;&#1084;&#1099;%20&#1085;&#1072;%2001.01.2022%20&#1070;&#1075;&#1086;&#1088;&#1089;&#1082;%20&#1091;&#1090;&#1086;&#1095;&#1085;&#1077;&#1085;&#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аздел I"/>
      <sheetName val="Раздел II"/>
      <sheetName val="Раздел III"/>
      <sheetName val="Раздел IV"/>
      <sheetName val="Раздел V"/>
      <sheetName val="Комментарии"/>
      <sheetName val="Список"/>
    </sheetNames>
    <sheetDataSet>
      <sheetData sheetId="0" refreshError="1"/>
      <sheetData sheetId="1"/>
      <sheetData sheetId="2" refreshError="1"/>
      <sheetData sheetId="3" refreshError="1"/>
      <sheetData sheetId="4" refreshError="1"/>
      <sheetData sheetId="5" refreshError="1"/>
      <sheetData sheetId="6"/>
      <sheetData sheetId="7">
        <row r="1">
          <cell r="A1" t="str">
            <v>января</v>
          </cell>
          <cell r="B1">
            <v>2017</v>
          </cell>
          <cell r="C1" t="str">
            <v>город Ханты-Мансийск</v>
          </cell>
          <cell r="D1">
            <v>42736</v>
          </cell>
          <cell r="E1" t="str">
            <v>2017 год</v>
          </cell>
          <cell r="F1" t="str">
            <v>Да</v>
          </cell>
          <cell r="G1" t="str">
            <v>Общероссийские перечни</v>
          </cell>
        </row>
        <row r="2">
          <cell r="A2" t="str">
            <v>апреля</v>
          </cell>
          <cell r="B2">
            <v>2018</v>
          </cell>
          <cell r="C2" t="str">
            <v>город Когалым</v>
          </cell>
          <cell r="D2">
            <v>42826</v>
          </cell>
          <cell r="E2" t="str">
            <v>2018 год</v>
          </cell>
          <cell r="F2" t="str">
            <v>Нет</v>
          </cell>
          <cell r="G2" t="str">
            <v>Региональный перечень</v>
          </cell>
        </row>
        <row r="3">
          <cell r="A3" t="str">
            <v>июля</v>
          </cell>
          <cell r="B3">
            <v>2019</v>
          </cell>
          <cell r="C3" t="str">
            <v>город Лангепас</v>
          </cell>
          <cell r="D3">
            <v>42917</v>
          </cell>
          <cell r="E3" t="str">
            <v>2019 год</v>
          </cell>
        </row>
        <row r="4">
          <cell r="A4" t="str">
            <v>октября</v>
          </cell>
          <cell r="B4">
            <v>2020</v>
          </cell>
          <cell r="C4" t="str">
            <v>город Мегион</v>
          </cell>
          <cell r="D4">
            <v>43009</v>
          </cell>
          <cell r="E4" t="str">
            <v>2020 год</v>
          </cell>
        </row>
        <row r="5">
          <cell r="B5">
            <v>2021</v>
          </cell>
          <cell r="C5" t="str">
            <v>город Нефтеюганск</v>
          </cell>
          <cell r="D5">
            <v>43101</v>
          </cell>
          <cell r="E5" t="str">
            <v>2021 год</v>
          </cell>
        </row>
        <row r="6">
          <cell r="B6">
            <v>2022</v>
          </cell>
          <cell r="C6" t="str">
            <v>город Нижневартовск</v>
          </cell>
          <cell r="D6">
            <v>43191</v>
          </cell>
          <cell r="E6" t="str">
            <v>2022 год</v>
          </cell>
        </row>
        <row r="7">
          <cell r="B7">
            <v>2023</v>
          </cell>
          <cell r="C7" t="str">
            <v>город Нягань</v>
          </cell>
          <cell r="D7">
            <v>43282</v>
          </cell>
          <cell r="E7" t="str">
            <v>2023 год</v>
          </cell>
        </row>
        <row r="8">
          <cell r="B8">
            <v>2024</v>
          </cell>
          <cell r="C8" t="str">
            <v>город Покачи</v>
          </cell>
          <cell r="D8">
            <v>43374</v>
          </cell>
          <cell r="E8" t="str">
            <v>2024 год</v>
          </cell>
        </row>
        <row r="9">
          <cell r="B9">
            <v>2025</v>
          </cell>
          <cell r="C9" t="str">
            <v>город Пыть-Ях</v>
          </cell>
          <cell r="D9">
            <v>43466</v>
          </cell>
          <cell r="E9" t="str">
            <v>2025 год</v>
          </cell>
        </row>
        <row r="10">
          <cell r="B10">
            <v>2026</v>
          </cell>
          <cell r="C10" t="str">
            <v>город Радужный</v>
          </cell>
          <cell r="D10">
            <v>43556</v>
          </cell>
          <cell r="E10" t="str">
            <v>2026 год</v>
          </cell>
        </row>
        <row r="11">
          <cell r="B11">
            <v>2027</v>
          </cell>
          <cell r="C11" t="str">
            <v>город Сургут</v>
          </cell>
          <cell r="D11">
            <v>43647</v>
          </cell>
          <cell r="E11" t="str">
            <v>2027 год</v>
          </cell>
        </row>
        <row r="12">
          <cell r="B12">
            <v>2028</v>
          </cell>
          <cell r="C12" t="str">
            <v>город Урай</v>
          </cell>
          <cell r="D12">
            <v>43739</v>
          </cell>
          <cell r="E12" t="str">
            <v>2028 год</v>
          </cell>
        </row>
        <row r="13">
          <cell r="B13">
            <v>2029</v>
          </cell>
          <cell r="C13" t="str">
            <v>город Югорск</v>
          </cell>
          <cell r="D13">
            <v>43831</v>
          </cell>
          <cell r="E13" t="str">
            <v>2029 год</v>
          </cell>
        </row>
        <row r="14">
          <cell r="B14">
            <v>2030</v>
          </cell>
          <cell r="C14" t="str">
            <v>Белоярский район</v>
          </cell>
          <cell r="D14">
            <v>43922</v>
          </cell>
          <cell r="E14" t="str">
            <v>2030 год</v>
          </cell>
        </row>
        <row r="15">
          <cell r="C15" t="str">
            <v>Березовский район</v>
          </cell>
          <cell r="D15">
            <v>44013</v>
          </cell>
        </row>
        <row r="16">
          <cell r="C16" t="str">
            <v>Кондинский район</v>
          </cell>
          <cell r="D16">
            <v>44105</v>
          </cell>
        </row>
        <row r="17">
          <cell r="C17" t="str">
            <v>Нефтеюганский район</v>
          </cell>
          <cell r="D17">
            <v>44197</v>
          </cell>
        </row>
        <row r="18">
          <cell r="C18" t="str">
            <v>Нижневартовский район</v>
          </cell>
          <cell r="D18">
            <v>44287</v>
          </cell>
        </row>
        <row r="19">
          <cell r="C19" t="str">
            <v>Октябрьский район</v>
          </cell>
          <cell r="D19">
            <v>44378</v>
          </cell>
        </row>
        <row r="20">
          <cell r="C20" t="str">
            <v>Советский район</v>
          </cell>
          <cell r="D20">
            <v>44470</v>
          </cell>
        </row>
        <row r="21">
          <cell r="C21" t="str">
            <v>Сургутский район</v>
          </cell>
          <cell r="D21">
            <v>44562</v>
          </cell>
        </row>
        <row r="22">
          <cell r="C22" t="str">
            <v>Ханты-Мансийский район</v>
          </cell>
          <cell r="D22">
            <v>44652</v>
          </cell>
        </row>
        <row r="23">
          <cell r="D23">
            <v>44743</v>
          </cell>
        </row>
        <row r="24">
          <cell r="D24">
            <v>44835</v>
          </cell>
        </row>
        <row r="25">
          <cell r="D25">
            <v>44927</v>
          </cell>
        </row>
        <row r="26">
          <cell r="D26">
            <v>45017</v>
          </cell>
        </row>
        <row r="27">
          <cell r="D27">
            <v>45108</v>
          </cell>
        </row>
        <row r="28">
          <cell r="D28">
            <v>45200</v>
          </cell>
        </row>
        <row r="29">
          <cell r="D29">
            <v>45292</v>
          </cell>
        </row>
        <row r="30">
          <cell r="D30">
            <v>45383</v>
          </cell>
        </row>
        <row r="31">
          <cell r="D31">
            <v>45474</v>
          </cell>
        </row>
        <row r="32">
          <cell r="D32">
            <v>45566</v>
          </cell>
        </row>
        <row r="33">
          <cell r="D33">
            <v>45658</v>
          </cell>
        </row>
        <row r="34">
          <cell r="D34">
            <v>45748</v>
          </cell>
        </row>
        <row r="35">
          <cell r="D35">
            <v>45839</v>
          </cell>
        </row>
        <row r="36">
          <cell r="D36">
            <v>45931</v>
          </cell>
        </row>
        <row r="37">
          <cell r="D37">
            <v>46023</v>
          </cell>
        </row>
        <row r="38">
          <cell r="D38">
            <v>46113</v>
          </cell>
        </row>
        <row r="39">
          <cell r="D39">
            <v>46204</v>
          </cell>
        </row>
        <row r="40">
          <cell r="D40">
            <v>46296</v>
          </cell>
        </row>
        <row r="41">
          <cell r="D41">
            <v>46388</v>
          </cell>
        </row>
        <row r="42">
          <cell r="D42">
            <v>46478</v>
          </cell>
        </row>
        <row r="43">
          <cell r="D43">
            <v>46569</v>
          </cell>
        </row>
        <row r="44">
          <cell r="D44">
            <v>46661</v>
          </cell>
        </row>
        <row r="45">
          <cell r="D45">
            <v>46753</v>
          </cell>
        </row>
        <row r="46">
          <cell r="D46">
            <v>46844</v>
          </cell>
        </row>
        <row r="47">
          <cell r="D47">
            <v>46935</v>
          </cell>
        </row>
        <row r="48">
          <cell r="D48">
            <v>47027</v>
          </cell>
        </row>
        <row r="49">
          <cell r="D49">
            <v>47119</v>
          </cell>
        </row>
        <row r="50">
          <cell r="D50">
            <v>47209</v>
          </cell>
        </row>
        <row r="51">
          <cell r="D51">
            <v>47300</v>
          </cell>
        </row>
        <row r="52">
          <cell r="D52">
            <v>47392</v>
          </cell>
        </row>
        <row r="53">
          <cell r="D53">
            <v>47484</v>
          </cell>
        </row>
        <row r="54">
          <cell r="D54">
            <v>47574</v>
          </cell>
        </row>
        <row r="55">
          <cell r="D55">
            <v>47665</v>
          </cell>
        </row>
        <row r="56">
          <cell r="D56">
            <v>47757</v>
          </cell>
        </row>
        <row r="57">
          <cell r="D57">
            <v>47849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слуги негос. поставщ"/>
      <sheetName val="Список"/>
      <sheetName val="Образование"/>
      <sheetName val="Соц.обслуживание"/>
      <sheetName val="Здравоохранение "/>
      <sheetName val="Спорт"/>
      <sheetName val="Культура"/>
      <sheetName val="Занятость"/>
      <sheetName val="Механизмы"/>
      <sheetName val="Исп. IV кв.2018"/>
      <sheetName val="Кол-во услуг"/>
      <sheetName val="Потребители"/>
      <sheetName val="Услуги на 2019-2021"/>
      <sheetName val="Независ.оценка"/>
      <sheetName val="Единый реестр"/>
    </sheetNames>
    <sheetDataSet>
      <sheetData sheetId="0" refreshError="1"/>
      <sheetData sheetId="1">
        <row r="1">
          <cell r="A1" t="str">
            <v>Да</v>
          </cell>
        </row>
        <row r="2">
          <cell r="A2" t="str">
            <v>Нет</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Раздел I"/>
      <sheetName val="Раздел II"/>
      <sheetName val="Раздел III"/>
      <sheetName val="Раздел IV"/>
      <sheetName val="Раздел V"/>
      <sheetName val="Раздел VI"/>
      <sheetName val="Раздел VII"/>
      <sheetName val="Раздел VIII"/>
      <sheetName val="Комментарии"/>
      <sheetName val="Список"/>
    </sheetNames>
    <sheetDataSet>
      <sheetData sheetId="0" refreshError="1"/>
      <sheetData sheetId="1" refreshError="1"/>
      <sheetData sheetId="2" refreshError="1">
        <row r="90">
          <cell r="E90">
            <v>0</v>
          </cell>
        </row>
        <row r="96">
          <cell r="E96">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hyperlink" Target="https://adm.ugorsk.ru/nko/" TargetMode="External"/><Relationship Id="rId13" Type="http://schemas.openxmlformats.org/officeDocument/2006/relationships/hyperlink" Target="https://adm.ugorsk.ru/documents/econ/Perechen%20post%20%2001.01.2022.docx" TargetMode="External"/><Relationship Id="rId3" Type="http://schemas.openxmlformats.org/officeDocument/2006/relationships/hyperlink" Target="http://adm.ugorsk.ru/regulatory/zakon/4187/86301/" TargetMode="External"/><Relationship Id="rId7" Type="http://schemas.openxmlformats.org/officeDocument/2006/relationships/hyperlink" Target="http://adm.ugorsk.ru/documents/econ/%D0%9F%D0%B5%D1%80%D0%B5%D1%87%D0%B5%D0%BD%D1%8C%20%D1%83%D1%81%D0%BB%D1%83%D0%B3%20%20-%D0%BD%D0%B0%2001.01.2020.xlsx" TargetMode="External"/><Relationship Id="rId12" Type="http://schemas.openxmlformats.org/officeDocument/2006/relationships/hyperlink" Target="https://adm.ugorsk.ru/documents/econ/Perechen%20post%20%2001.01.2022.docx" TargetMode="External"/><Relationship Id="rId17" Type="http://schemas.openxmlformats.org/officeDocument/2006/relationships/printerSettings" Target="../printerSettings/printerSettings2.bin"/><Relationship Id="rId2" Type="http://schemas.openxmlformats.org/officeDocument/2006/relationships/hyperlink" Target="http://adm.ugorsk.ru/nko/" TargetMode="External"/><Relationship Id="rId16" Type="http://schemas.openxmlformats.org/officeDocument/2006/relationships/hyperlink" Target="https://adm.ugorsk.ru/regulatory/zakon/5581/120531/" TargetMode="External"/><Relationship Id="rId1" Type="http://schemas.openxmlformats.org/officeDocument/2006/relationships/hyperlink" Target="mailto:econ@ugorsk.ru" TargetMode="External"/><Relationship Id="rId6" Type="http://schemas.openxmlformats.org/officeDocument/2006/relationships/hyperlink" Target="http://adm.ugorsk.ru/documents/econ/%D0%9F%D0%B5%D1%80%D0%B5%D1%87%D0%B5%D0%BD%D1%8C%20%D1%83%D1%81%D0%BB%D1%83%D0%B3%20%20-%D0%BD%D0%B0%2001.01.2020.xlsx" TargetMode="External"/><Relationship Id="rId11" Type="http://schemas.openxmlformats.org/officeDocument/2006/relationships/hyperlink" Target="https://adm.ugorsk.ru/documents/econ/Perechen%20post%20%2001.01.2022.docx" TargetMode="External"/><Relationship Id="rId5" Type="http://schemas.openxmlformats.org/officeDocument/2006/relationships/hyperlink" Target="http://adm.ugorsk.ru/documents/econ/%D0%9F%D0%B5%D1%80%D0%B5%D1%87%D0%B5%D0%BD%D1%8C%20%D1%83%D1%81%D0%BB%D1%83%D0%B3%20%20-%D0%BD%D0%B0%2001.01.2020.xlsx" TargetMode="External"/><Relationship Id="rId15" Type="http://schemas.openxmlformats.org/officeDocument/2006/relationships/hyperlink" Target="https://adm.ugorsk.ru/regulatory/zakon/6355/118096/" TargetMode="External"/><Relationship Id="rId10" Type="http://schemas.openxmlformats.org/officeDocument/2006/relationships/hyperlink" Target="https://adm.ugorsk.ru/documents/econ/Perechen%20post%20%2001.01.2022.docx" TargetMode="External"/><Relationship Id="rId4" Type="http://schemas.openxmlformats.org/officeDocument/2006/relationships/hyperlink" Target="http://adm.ugorsk.ru/documents/econ/%D0%9F%D0%B5%D1%80%D0%B5%D1%87%D0%B5%D0%BD%D1%8C%20%D1%83%D1%81%D0%BB%D1%83%D0%B3%20%20-%D0%BD%D0%B0%2001.01.2020.xlsx" TargetMode="External"/><Relationship Id="rId9" Type="http://schemas.openxmlformats.org/officeDocument/2006/relationships/hyperlink" Target="https://adm.ugorsk.ru/documents/econ/Perechen%20post%20%2001.01.2022.docx" TargetMode="External"/><Relationship Id="rId14" Type="http://schemas.openxmlformats.org/officeDocument/2006/relationships/hyperlink" Target="http://bibl-ugorsk.ru/nk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N16"/>
  <sheetViews>
    <sheetView zoomScale="70" zoomScaleNormal="70" workbookViewId="0">
      <selection activeCell="D11" sqref="D11:I11"/>
    </sheetView>
  </sheetViews>
  <sheetFormatPr defaultRowHeight="20.25" x14ac:dyDescent="0.3"/>
  <cols>
    <col min="1" max="14" width="11.42578125" style="11" customWidth="1"/>
    <col min="15" max="16384" width="9.140625" style="11"/>
  </cols>
  <sheetData>
    <row r="1" spans="1:14" x14ac:dyDescent="0.3">
      <c r="K1" s="12"/>
      <c r="L1" s="13" t="s">
        <v>190</v>
      </c>
    </row>
    <row r="2" spans="1:14" x14ac:dyDescent="0.3">
      <c r="K2" s="12"/>
      <c r="L2" s="13" t="s">
        <v>513</v>
      </c>
    </row>
    <row r="9" spans="1:14" s="14" customFormat="1" ht="23.25" x14ac:dyDescent="0.35">
      <c r="A9" s="263" t="s">
        <v>39</v>
      </c>
      <c r="B9" s="263"/>
      <c r="C9" s="263"/>
      <c r="D9" s="263"/>
      <c r="E9" s="263"/>
      <c r="F9" s="263"/>
      <c r="G9" s="263"/>
      <c r="H9" s="263"/>
      <c r="I9" s="263"/>
      <c r="J9" s="263"/>
      <c r="K9" s="263"/>
      <c r="L9" s="263"/>
    </row>
    <row r="10" spans="1:14" s="14" customFormat="1" ht="23.25" x14ac:dyDescent="0.35">
      <c r="A10" s="263" t="s">
        <v>38</v>
      </c>
      <c r="B10" s="263"/>
      <c r="C10" s="263"/>
      <c r="D10" s="263"/>
      <c r="E10" s="263"/>
      <c r="F10" s="263"/>
      <c r="G10" s="263"/>
      <c r="H10" s="263"/>
      <c r="I10" s="263"/>
      <c r="J10" s="263"/>
      <c r="K10" s="263"/>
      <c r="L10" s="263"/>
      <c r="M10" s="15"/>
      <c r="N10" s="15"/>
    </row>
    <row r="11" spans="1:14" s="14" customFormat="1" ht="23.25" x14ac:dyDescent="0.35">
      <c r="A11" s="16"/>
      <c r="B11" s="16"/>
      <c r="C11" s="16"/>
      <c r="D11" s="264" t="s">
        <v>19</v>
      </c>
      <c r="E11" s="264"/>
      <c r="F11" s="264"/>
      <c r="G11" s="264"/>
      <c r="H11" s="264"/>
      <c r="I11" s="264"/>
      <c r="J11" s="16"/>
      <c r="K11" s="16"/>
      <c r="L11" s="16"/>
      <c r="M11" s="16"/>
      <c r="N11" s="16"/>
    </row>
    <row r="12" spans="1:14" x14ac:dyDescent="0.3">
      <c r="B12" s="17"/>
      <c r="D12" s="265" t="s">
        <v>0</v>
      </c>
      <c r="E12" s="265"/>
      <c r="F12" s="265"/>
      <c r="G12" s="265"/>
      <c r="H12" s="265"/>
      <c r="I12" s="265"/>
      <c r="J12" s="17"/>
      <c r="K12" s="17"/>
      <c r="L12" s="18"/>
      <c r="M12" s="18"/>
      <c r="N12" s="18"/>
    </row>
    <row r="13" spans="1:14" s="14" customFormat="1" ht="23.25" x14ac:dyDescent="0.35">
      <c r="A13" s="263" t="s">
        <v>35</v>
      </c>
      <c r="B13" s="263"/>
      <c r="C13" s="263"/>
      <c r="D13" s="263"/>
      <c r="E13" s="263"/>
      <c r="F13" s="263"/>
      <c r="G13" s="263"/>
      <c r="H13" s="263"/>
      <c r="I13" s="263"/>
      <c r="J13" s="263"/>
      <c r="K13" s="263"/>
      <c r="L13" s="263"/>
      <c r="M13" s="15"/>
      <c r="N13" s="15"/>
    </row>
    <row r="14" spans="1:14" s="14" customFormat="1" ht="23.25" x14ac:dyDescent="0.35">
      <c r="A14" s="263" t="s">
        <v>36</v>
      </c>
      <c r="B14" s="263"/>
      <c r="C14" s="263"/>
      <c r="D14" s="263"/>
      <c r="E14" s="263"/>
      <c r="F14" s="263"/>
      <c r="G14" s="263"/>
      <c r="H14" s="263"/>
      <c r="I14" s="263"/>
      <c r="J14" s="263"/>
      <c r="K14" s="263"/>
      <c r="L14" s="263"/>
      <c r="M14" s="15"/>
      <c r="N14" s="15"/>
    </row>
    <row r="15" spans="1:14" s="14" customFormat="1" ht="23.25" x14ac:dyDescent="0.35">
      <c r="A15" s="263" t="s">
        <v>37</v>
      </c>
      <c r="B15" s="263"/>
      <c r="C15" s="263"/>
      <c r="D15" s="263"/>
      <c r="E15" s="263"/>
      <c r="F15" s="263"/>
      <c r="G15" s="263"/>
      <c r="H15" s="263"/>
      <c r="I15" s="263"/>
      <c r="J15" s="263"/>
      <c r="K15" s="263"/>
      <c r="L15" s="263"/>
      <c r="M15" s="15"/>
      <c r="N15" s="15"/>
    </row>
    <row r="16" spans="1:14" s="14" customFormat="1" ht="23.25" x14ac:dyDescent="0.35">
      <c r="A16" s="15"/>
      <c r="B16" s="15"/>
      <c r="C16" s="15"/>
      <c r="D16" s="15"/>
      <c r="F16" s="19" t="s">
        <v>5</v>
      </c>
      <c r="G16" s="20" t="s">
        <v>2</v>
      </c>
      <c r="H16" s="20">
        <v>2023</v>
      </c>
      <c r="I16" s="21" t="s">
        <v>6</v>
      </c>
      <c r="J16" s="15"/>
      <c r="K16" s="15"/>
      <c r="L16" s="15"/>
      <c r="M16" s="15"/>
      <c r="N16" s="15"/>
    </row>
  </sheetData>
  <dataConsolidate/>
  <mergeCells count="7">
    <mergeCell ref="A14:L14"/>
    <mergeCell ref="A15:L15"/>
    <mergeCell ref="D11:I11"/>
    <mergeCell ref="D12:I12"/>
    <mergeCell ref="A9:L9"/>
    <mergeCell ref="A10:L10"/>
    <mergeCell ref="A13:L13"/>
  </mergeCells>
  <dataValidations count="3">
    <dataValidation type="list" allowBlank="1" showInputMessage="1" showErrorMessage="1" sqref="G16">
      <formula1>Месяцы</formula1>
    </dataValidation>
    <dataValidation type="list" allowBlank="1" showInputMessage="1" showErrorMessage="1" sqref="H16">
      <formula1>Годы</formula1>
    </dataValidation>
    <dataValidation type="list" allowBlank="1" showInputMessage="1" showErrorMessage="1" sqref="D11">
      <formula1>МО</formula1>
    </dataValidation>
  </dataValidations>
  <printOptions horizontalCentered="1"/>
  <pageMargins left="0.39370078740157483" right="0.39370078740157483" top="0.59055118110236227" bottom="0.3937007874015748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9"/>
  <sheetViews>
    <sheetView workbookViewId="0">
      <pane ySplit="4" topLeftCell="A5" activePane="bottomLeft" state="frozen"/>
      <selection pane="bottomLeft" activeCell="G16" sqref="G16:G18"/>
    </sheetView>
  </sheetViews>
  <sheetFormatPr defaultRowHeight="15.75" x14ac:dyDescent="0.25"/>
  <cols>
    <col min="1" max="1" width="10.7109375" style="30" bestFit="1" customWidth="1"/>
    <col min="2" max="2" width="11.28515625" style="30" bestFit="1" customWidth="1"/>
    <col min="3" max="3" width="10.140625" style="30" bestFit="1" customWidth="1"/>
    <col min="4" max="4" width="10.28515625" style="30" bestFit="1" customWidth="1"/>
    <col min="5" max="5" width="9.5703125" style="30" bestFit="1" customWidth="1"/>
    <col min="6" max="6" width="10.28515625" style="30" bestFit="1" customWidth="1"/>
    <col min="7" max="7" width="84.140625" style="30" customWidth="1"/>
    <col min="8" max="8" width="9.140625" style="30" customWidth="1"/>
    <col min="9" max="16384" width="9.140625" style="30"/>
  </cols>
  <sheetData>
    <row r="1" spans="1:13" ht="16.5" x14ac:dyDescent="0.25">
      <c r="A1" s="380" t="s">
        <v>177</v>
      </c>
      <c r="B1" s="380"/>
      <c r="C1" s="380"/>
      <c r="D1" s="380"/>
      <c r="E1" s="380"/>
      <c r="F1" s="380"/>
      <c r="G1" s="380"/>
      <c r="H1" s="57"/>
      <c r="I1" s="57"/>
      <c r="J1" s="57"/>
      <c r="K1" s="57"/>
      <c r="L1" s="57"/>
      <c r="M1" s="57"/>
    </row>
    <row r="2" spans="1:13" ht="16.5" x14ac:dyDescent="0.25">
      <c r="A2" s="380" t="s">
        <v>182</v>
      </c>
      <c r="B2" s="380"/>
      <c r="C2" s="380"/>
      <c r="D2" s="380"/>
      <c r="E2" s="380"/>
      <c r="F2" s="380"/>
      <c r="G2" s="380"/>
      <c r="H2" s="57"/>
      <c r="I2" s="57"/>
      <c r="J2" s="57"/>
      <c r="K2" s="57"/>
      <c r="L2" s="57"/>
      <c r="M2" s="57"/>
    </row>
    <row r="4" spans="1:13" ht="26.25" customHeight="1" x14ac:dyDescent="0.25">
      <c r="A4" s="58" t="s">
        <v>171</v>
      </c>
      <c r="B4" s="59" t="s">
        <v>172</v>
      </c>
      <c r="C4" s="58" t="s">
        <v>173</v>
      </c>
      <c r="D4" s="58" t="s">
        <v>174</v>
      </c>
      <c r="E4" s="60" t="s">
        <v>184</v>
      </c>
      <c r="F4" s="60" t="s">
        <v>370</v>
      </c>
      <c r="G4" s="58" t="s">
        <v>176</v>
      </c>
    </row>
    <row r="5" spans="1:13" s="32" customFormat="1" ht="54" customHeight="1" x14ac:dyDescent="0.25">
      <c r="A5" s="386" t="s">
        <v>175</v>
      </c>
      <c r="B5" s="62" t="s">
        <v>351</v>
      </c>
      <c r="C5" s="389"/>
      <c r="D5" s="382" t="s">
        <v>180</v>
      </c>
      <c r="E5" s="382"/>
      <c r="F5" s="382" t="s">
        <v>180</v>
      </c>
      <c r="G5" s="392" t="s">
        <v>409</v>
      </c>
    </row>
    <row r="6" spans="1:13" s="32" customFormat="1" ht="54" customHeight="1" x14ac:dyDescent="0.25">
      <c r="A6" s="387"/>
      <c r="B6" s="63" t="s">
        <v>408</v>
      </c>
      <c r="C6" s="381"/>
      <c r="D6" s="383"/>
      <c r="E6" s="383"/>
      <c r="F6" s="383"/>
      <c r="G6" s="393"/>
    </row>
    <row r="7" spans="1:13" s="32" customFormat="1" ht="54" customHeight="1" x14ac:dyDescent="0.25">
      <c r="A7" s="388"/>
      <c r="B7" s="64" t="s">
        <v>352</v>
      </c>
      <c r="C7" s="390"/>
      <c r="D7" s="391"/>
      <c r="E7" s="391"/>
      <c r="F7" s="391"/>
      <c r="G7" s="394"/>
    </row>
    <row r="8" spans="1:13" s="32" customFormat="1" ht="17.25" customHeight="1" x14ac:dyDescent="0.25">
      <c r="A8" s="62" t="s">
        <v>233</v>
      </c>
      <c r="B8" s="381" t="s">
        <v>181</v>
      </c>
      <c r="C8" s="382" t="s">
        <v>180</v>
      </c>
      <c r="D8" s="382"/>
      <c r="E8" s="382" t="s">
        <v>180</v>
      </c>
      <c r="F8" s="382"/>
      <c r="G8" s="384" t="s">
        <v>183</v>
      </c>
    </row>
    <row r="9" spans="1:13" s="32" customFormat="1" ht="17.25" customHeight="1" x14ac:dyDescent="0.25">
      <c r="A9" s="63" t="s">
        <v>234</v>
      </c>
      <c r="B9" s="381"/>
      <c r="C9" s="383"/>
      <c r="D9" s="383"/>
      <c r="E9" s="383"/>
      <c r="F9" s="383"/>
      <c r="G9" s="385"/>
    </row>
    <row r="10" spans="1:13" s="32" customFormat="1" ht="17.25" customHeight="1" x14ac:dyDescent="0.25">
      <c r="A10" s="63" t="s">
        <v>178</v>
      </c>
      <c r="B10" s="381"/>
      <c r="C10" s="383"/>
      <c r="D10" s="383"/>
      <c r="E10" s="383"/>
      <c r="F10" s="383"/>
      <c r="G10" s="385"/>
    </row>
    <row r="11" spans="1:13" s="32" customFormat="1" ht="17.25" customHeight="1" x14ac:dyDescent="0.25">
      <c r="A11" s="63" t="s">
        <v>179</v>
      </c>
      <c r="B11" s="381"/>
      <c r="C11" s="383"/>
      <c r="D11" s="383"/>
      <c r="E11" s="383"/>
      <c r="F11" s="383"/>
      <c r="G11" s="385"/>
    </row>
    <row r="12" spans="1:13" s="32" customFormat="1" ht="32.25" customHeight="1" x14ac:dyDescent="0.25">
      <c r="A12" s="386" t="s">
        <v>235</v>
      </c>
      <c r="B12" s="62" t="s">
        <v>353</v>
      </c>
      <c r="C12" s="382"/>
      <c r="D12" s="382"/>
      <c r="E12" s="382"/>
      <c r="F12" s="382"/>
      <c r="G12" s="384" t="s">
        <v>410</v>
      </c>
    </row>
    <row r="13" spans="1:13" s="32" customFormat="1" ht="32.25" customHeight="1" x14ac:dyDescent="0.25">
      <c r="A13" s="387"/>
      <c r="B13" s="63" t="s">
        <v>354</v>
      </c>
      <c r="C13" s="383"/>
      <c r="D13" s="383"/>
      <c r="E13" s="383"/>
      <c r="F13" s="383"/>
      <c r="G13" s="385"/>
    </row>
    <row r="14" spans="1:13" s="32" customFormat="1" ht="32.25" customHeight="1" x14ac:dyDescent="0.25">
      <c r="A14" s="387"/>
      <c r="B14" s="63" t="s">
        <v>400</v>
      </c>
      <c r="C14" s="383"/>
      <c r="D14" s="383"/>
      <c r="E14" s="383"/>
      <c r="F14" s="383"/>
      <c r="G14" s="385"/>
    </row>
    <row r="15" spans="1:13" s="32" customFormat="1" ht="32.25" customHeight="1" x14ac:dyDescent="0.25">
      <c r="A15" s="388"/>
      <c r="B15" s="64" t="s">
        <v>178</v>
      </c>
      <c r="C15" s="391"/>
      <c r="D15" s="391"/>
      <c r="E15" s="391"/>
      <c r="F15" s="391"/>
      <c r="G15" s="395"/>
    </row>
    <row r="16" spans="1:13" s="32" customFormat="1" ht="21" customHeight="1" x14ac:dyDescent="0.25">
      <c r="A16" s="386" t="s">
        <v>236</v>
      </c>
      <c r="B16" s="62" t="s">
        <v>355</v>
      </c>
      <c r="C16" s="382"/>
      <c r="D16" s="382"/>
      <c r="E16" s="382"/>
      <c r="F16" s="382"/>
      <c r="G16" s="384" t="s">
        <v>411</v>
      </c>
    </row>
    <row r="17" spans="1:7" s="32" customFormat="1" ht="21" customHeight="1" x14ac:dyDescent="0.25">
      <c r="A17" s="387"/>
      <c r="B17" s="63" t="s">
        <v>401</v>
      </c>
      <c r="C17" s="383"/>
      <c r="D17" s="383"/>
      <c r="E17" s="383"/>
      <c r="F17" s="383"/>
      <c r="G17" s="385"/>
    </row>
    <row r="18" spans="1:7" s="32" customFormat="1" ht="21" customHeight="1" x14ac:dyDescent="0.25">
      <c r="A18" s="388"/>
      <c r="B18" s="64" t="s">
        <v>234</v>
      </c>
      <c r="C18" s="391"/>
      <c r="D18" s="391"/>
      <c r="E18" s="391"/>
      <c r="F18" s="391"/>
      <c r="G18" s="395"/>
    </row>
    <row r="19" spans="1:7" s="32" customFormat="1" ht="83.25" customHeight="1" x14ac:dyDescent="0.25">
      <c r="A19" s="60" t="s">
        <v>237</v>
      </c>
      <c r="B19" s="60" t="s">
        <v>356</v>
      </c>
      <c r="C19" s="60"/>
      <c r="D19" s="60"/>
      <c r="E19" s="60"/>
      <c r="F19" s="60"/>
      <c r="G19" s="65" t="s">
        <v>191</v>
      </c>
    </row>
    <row r="20" spans="1:7" x14ac:dyDescent="0.25">
      <c r="A20" s="61"/>
      <c r="B20" s="61"/>
      <c r="C20" s="61"/>
      <c r="D20" s="61"/>
      <c r="E20" s="61"/>
      <c r="F20" s="61"/>
      <c r="G20" s="61"/>
    </row>
    <row r="21" spans="1:7" x14ac:dyDescent="0.25">
      <c r="A21" s="61"/>
      <c r="B21" s="61"/>
      <c r="C21" s="61"/>
      <c r="D21" s="61"/>
      <c r="E21" s="61"/>
      <c r="F21" s="61"/>
      <c r="G21" s="61"/>
    </row>
    <row r="22" spans="1:7" x14ac:dyDescent="0.25">
      <c r="A22" s="61"/>
      <c r="B22" s="61"/>
      <c r="C22" s="61"/>
      <c r="D22" s="61"/>
      <c r="E22" s="61"/>
      <c r="F22" s="61"/>
      <c r="G22" s="61"/>
    </row>
    <row r="23" spans="1:7" x14ac:dyDescent="0.25">
      <c r="A23" s="61"/>
      <c r="B23" s="61"/>
      <c r="C23" s="61"/>
      <c r="D23" s="61"/>
      <c r="E23" s="61"/>
      <c r="F23" s="61"/>
      <c r="G23" s="61"/>
    </row>
    <row r="24" spans="1:7" x14ac:dyDescent="0.25">
      <c r="A24" s="61"/>
      <c r="B24" s="61"/>
      <c r="C24" s="61"/>
      <c r="D24" s="61"/>
      <c r="E24" s="61"/>
      <c r="F24" s="61"/>
      <c r="G24" s="61"/>
    </row>
    <row r="25" spans="1:7" x14ac:dyDescent="0.25">
      <c r="A25" s="61"/>
      <c r="B25" s="61"/>
      <c r="C25" s="61"/>
      <c r="D25" s="61"/>
      <c r="E25" s="61"/>
      <c r="F25" s="61"/>
      <c r="G25" s="61"/>
    </row>
    <row r="26" spans="1:7" x14ac:dyDescent="0.25">
      <c r="A26" s="61"/>
      <c r="B26" s="61"/>
      <c r="C26" s="61"/>
      <c r="D26" s="61"/>
      <c r="E26" s="61"/>
      <c r="F26" s="61"/>
      <c r="G26" s="61"/>
    </row>
    <row r="27" spans="1:7" x14ac:dyDescent="0.25">
      <c r="A27" s="61"/>
      <c r="B27" s="61"/>
      <c r="C27" s="61"/>
      <c r="D27" s="61"/>
      <c r="E27" s="61"/>
      <c r="F27" s="61"/>
      <c r="G27" s="61"/>
    </row>
    <row r="28" spans="1:7" x14ac:dyDescent="0.25">
      <c r="A28" s="61"/>
      <c r="B28" s="61"/>
      <c r="C28" s="61"/>
      <c r="D28" s="61"/>
      <c r="E28" s="61"/>
      <c r="F28" s="61"/>
      <c r="G28" s="61"/>
    </row>
    <row r="29" spans="1:7" x14ac:dyDescent="0.25">
      <c r="A29" s="61"/>
      <c r="B29" s="61"/>
      <c r="C29" s="61"/>
      <c r="D29" s="61"/>
      <c r="E29" s="61"/>
      <c r="F29" s="61"/>
      <c r="G29" s="61"/>
    </row>
    <row r="30" spans="1:7" x14ac:dyDescent="0.25">
      <c r="A30" s="61"/>
      <c r="B30" s="61"/>
      <c r="C30" s="61"/>
      <c r="D30" s="61"/>
      <c r="E30" s="61"/>
      <c r="F30" s="61"/>
      <c r="G30" s="61"/>
    </row>
    <row r="31" spans="1:7" x14ac:dyDescent="0.25">
      <c r="A31" s="61"/>
      <c r="B31" s="61"/>
      <c r="C31" s="61"/>
      <c r="D31" s="61"/>
      <c r="E31" s="61"/>
      <c r="F31" s="61"/>
      <c r="G31" s="61"/>
    </row>
    <row r="32" spans="1:7" x14ac:dyDescent="0.25">
      <c r="A32" s="61"/>
      <c r="B32" s="61"/>
      <c r="C32" s="61"/>
      <c r="D32" s="61"/>
      <c r="E32" s="61"/>
      <c r="F32" s="61"/>
      <c r="G32" s="61"/>
    </row>
    <row r="33" spans="1:7" x14ac:dyDescent="0.25">
      <c r="A33" s="61"/>
      <c r="B33" s="61"/>
      <c r="C33" s="61"/>
      <c r="D33" s="61"/>
      <c r="E33" s="61"/>
      <c r="F33" s="61"/>
      <c r="G33" s="61"/>
    </row>
    <row r="34" spans="1:7" x14ac:dyDescent="0.25">
      <c r="A34" s="61"/>
      <c r="B34" s="61"/>
      <c r="C34" s="61"/>
      <c r="D34" s="61"/>
      <c r="E34" s="61"/>
      <c r="F34" s="61"/>
      <c r="G34" s="61"/>
    </row>
    <row r="35" spans="1:7" x14ac:dyDescent="0.25">
      <c r="A35" s="61"/>
      <c r="B35" s="61"/>
      <c r="C35" s="61"/>
      <c r="D35" s="61"/>
      <c r="E35" s="61"/>
      <c r="F35" s="61"/>
      <c r="G35" s="61"/>
    </row>
    <row r="36" spans="1:7" x14ac:dyDescent="0.25">
      <c r="A36" s="61"/>
      <c r="B36" s="61"/>
      <c r="C36" s="61"/>
      <c r="D36" s="61"/>
      <c r="E36" s="61"/>
      <c r="F36" s="61"/>
      <c r="G36" s="61"/>
    </row>
    <row r="37" spans="1:7" x14ac:dyDescent="0.25">
      <c r="A37" s="61"/>
      <c r="B37" s="61"/>
      <c r="C37" s="61"/>
      <c r="D37" s="61"/>
      <c r="E37" s="61"/>
      <c r="F37" s="61"/>
      <c r="G37" s="61"/>
    </row>
    <row r="38" spans="1:7" x14ac:dyDescent="0.25">
      <c r="A38" s="61"/>
      <c r="B38" s="61"/>
      <c r="C38" s="61"/>
      <c r="D38" s="61"/>
      <c r="E38" s="61"/>
      <c r="F38" s="61"/>
      <c r="G38" s="61"/>
    </row>
    <row r="39" spans="1:7" x14ac:dyDescent="0.25">
      <c r="A39" s="61"/>
      <c r="B39" s="61"/>
      <c r="C39" s="61"/>
      <c r="D39" s="61"/>
      <c r="E39" s="61"/>
      <c r="F39" s="61"/>
      <c r="G39" s="61"/>
    </row>
    <row r="40" spans="1:7" x14ac:dyDescent="0.25">
      <c r="A40" s="61"/>
      <c r="B40" s="61"/>
      <c r="C40" s="61"/>
      <c r="D40" s="61"/>
      <c r="E40" s="61"/>
      <c r="F40" s="61"/>
      <c r="G40" s="61"/>
    </row>
    <row r="41" spans="1:7" x14ac:dyDescent="0.25">
      <c r="A41" s="61"/>
      <c r="B41" s="61"/>
      <c r="C41" s="61"/>
      <c r="D41" s="61"/>
      <c r="E41" s="61"/>
      <c r="F41" s="61"/>
      <c r="G41" s="61"/>
    </row>
    <row r="42" spans="1:7" x14ac:dyDescent="0.25">
      <c r="A42" s="61"/>
      <c r="B42" s="61"/>
      <c r="C42" s="61"/>
      <c r="D42" s="61"/>
      <c r="E42" s="61"/>
      <c r="F42" s="61"/>
      <c r="G42" s="61"/>
    </row>
    <row r="43" spans="1:7" x14ac:dyDescent="0.25">
      <c r="A43" s="61"/>
      <c r="B43" s="61"/>
      <c r="C43" s="61"/>
      <c r="D43" s="61"/>
      <c r="E43" s="61"/>
      <c r="F43" s="61"/>
      <c r="G43" s="61"/>
    </row>
    <row r="44" spans="1:7" x14ac:dyDescent="0.25">
      <c r="A44" s="61"/>
      <c r="B44" s="61"/>
      <c r="C44" s="61"/>
      <c r="D44" s="61"/>
      <c r="E44" s="61"/>
      <c r="F44" s="61"/>
      <c r="G44" s="61"/>
    </row>
    <row r="45" spans="1:7" x14ac:dyDescent="0.25">
      <c r="A45" s="61"/>
      <c r="B45" s="61"/>
      <c r="C45" s="61"/>
      <c r="D45" s="61"/>
      <c r="E45" s="61"/>
      <c r="F45" s="61"/>
      <c r="G45" s="61"/>
    </row>
    <row r="46" spans="1:7" x14ac:dyDescent="0.25">
      <c r="A46" s="61"/>
      <c r="B46" s="61"/>
      <c r="C46" s="61"/>
      <c r="D46" s="61"/>
      <c r="E46" s="61"/>
      <c r="F46" s="61"/>
      <c r="G46" s="61"/>
    </row>
    <row r="47" spans="1:7" x14ac:dyDescent="0.25">
      <c r="A47" s="61"/>
      <c r="B47" s="61"/>
      <c r="C47" s="61"/>
      <c r="D47" s="61"/>
      <c r="E47" s="61"/>
      <c r="F47" s="61"/>
      <c r="G47" s="61"/>
    </row>
    <row r="48" spans="1:7" x14ac:dyDescent="0.25">
      <c r="A48" s="61"/>
      <c r="B48" s="61"/>
      <c r="C48" s="61"/>
      <c r="D48" s="61"/>
      <c r="E48" s="61"/>
      <c r="F48" s="61"/>
      <c r="G48" s="61"/>
    </row>
    <row r="49" spans="1:7" x14ac:dyDescent="0.25">
      <c r="A49" s="61"/>
      <c r="B49" s="61"/>
      <c r="C49" s="61"/>
      <c r="D49" s="61"/>
      <c r="E49" s="61"/>
      <c r="F49" s="61"/>
      <c r="G49" s="61"/>
    </row>
    <row r="50" spans="1:7" x14ac:dyDescent="0.25">
      <c r="A50" s="61"/>
      <c r="B50" s="61"/>
      <c r="C50" s="61"/>
      <c r="D50" s="61"/>
      <c r="E50" s="61"/>
      <c r="F50" s="61"/>
      <c r="G50" s="61"/>
    </row>
    <row r="51" spans="1:7" x14ac:dyDescent="0.25">
      <c r="A51" s="61"/>
      <c r="B51" s="61"/>
      <c r="C51" s="61"/>
      <c r="D51" s="61"/>
      <c r="E51" s="61"/>
      <c r="F51" s="61"/>
      <c r="G51" s="61"/>
    </row>
    <row r="52" spans="1:7" x14ac:dyDescent="0.25">
      <c r="A52" s="61"/>
      <c r="B52" s="61"/>
      <c r="C52" s="61"/>
      <c r="D52" s="61"/>
      <c r="E52" s="61"/>
      <c r="F52" s="61"/>
      <c r="G52" s="61"/>
    </row>
    <row r="53" spans="1:7" x14ac:dyDescent="0.25">
      <c r="A53" s="61"/>
      <c r="B53" s="61"/>
      <c r="C53" s="61"/>
      <c r="D53" s="61"/>
      <c r="E53" s="61"/>
      <c r="F53" s="61"/>
      <c r="G53" s="61"/>
    </row>
    <row r="54" spans="1:7" x14ac:dyDescent="0.25">
      <c r="A54" s="61"/>
      <c r="B54" s="61"/>
      <c r="C54" s="61"/>
      <c r="D54" s="61"/>
      <c r="E54" s="61"/>
      <c r="F54" s="61"/>
      <c r="G54" s="61"/>
    </row>
    <row r="55" spans="1:7" x14ac:dyDescent="0.25">
      <c r="A55" s="61"/>
      <c r="B55" s="61"/>
      <c r="C55" s="61"/>
      <c r="D55" s="61"/>
      <c r="E55" s="61"/>
      <c r="F55" s="61"/>
      <c r="G55" s="61"/>
    </row>
    <row r="56" spans="1:7" x14ac:dyDescent="0.25">
      <c r="A56" s="61"/>
      <c r="B56" s="61"/>
      <c r="C56" s="61"/>
      <c r="D56" s="61"/>
      <c r="E56" s="61"/>
      <c r="F56" s="61"/>
      <c r="G56" s="61"/>
    </row>
    <row r="57" spans="1:7" x14ac:dyDescent="0.25">
      <c r="A57" s="61"/>
      <c r="B57" s="61"/>
      <c r="C57" s="61"/>
      <c r="D57" s="61"/>
      <c r="E57" s="61"/>
      <c r="F57" s="61"/>
      <c r="G57" s="61"/>
    </row>
    <row r="58" spans="1:7" x14ac:dyDescent="0.25">
      <c r="A58" s="61"/>
      <c r="B58" s="61"/>
      <c r="C58" s="61"/>
      <c r="D58" s="61"/>
      <c r="E58" s="61"/>
      <c r="F58" s="61"/>
      <c r="G58" s="61"/>
    </row>
    <row r="59" spans="1:7" x14ac:dyDescent="0.25">
      <c r="A59" s="61"/>
      <c r="B59" s="61"/>
      <c r="C59" s="61"/>
      <c r="D59" s="61"/>
      <c r="E59" s="61"/>
      <c r="F59" s="61"/>
      <c r="G59" s="61"/>
    </row>
    <row r="60" spans="1:7" x14ac:dyDescent="0.25">
      <c r="A60" s="61"/>
      <c r="B60" s="61"/>
      <c r="C60" s="61"/>
      <c r="D60" s="61"/>
      <c r="E60" s="61"/>
      <c r="F60" s="61"/>
      <c r="G60" s="61"/>
    </row>
    <row r="61" spans="1:7" x14ac:dyDescent="0.25">
      <c r="A61" s="61"/>
      <c r="B61" s="61"/>
      <c r="C61" s="61"/>
      <c r="D61" s="61"/>
      <c r="E61" s="61"/>
      <c r="F61" s="61"/>
      <c r="G61" s="61"/>
    </row>
    <row r="62" spans="1:7" x14ac:dyDescent="0.25">
      <c r="A62" s="61"/>
      <c r="B62" s="61"/>
      <c r="C62" s="61"/>
      <c r="D62" s="61"/>
      <c r="E62" s="61"/>
      <c r="F62" s="61"/>
      <c r="G62" s="61"/>
    </row>
    <row r="63" spans="1:7" x14ac:dyDescent="0.25">
      <c r="A63" s="61"/>
      <c r="B63" s="61"/>
      <c r="C63" s="61"/>
      <c r="D63" s="61"/>
      <c r="E63" s="61"/>
      <c r="F63" s="61"/>
      <c r="G63" s="61"/>
    </row>
    <row r="64" spans="1:7" x14ac:dyDescent="0.25">
      <c r="A64" s="61"/>
      <c r="B64" s="61"/>
      <c r="C64" s="61"/>
      <c r="D64" s="61"/>
      <c r="E64" s="61"/>
      <c r="F64" s="61"/>
      <c r="G64" s="61"/>
    </row>
    <row r="65" spans="1:7" x14ac:dyDescent="0.25">
      <c r="A65" s="61"/>
      <c r="B65" s="61"/>
      <c r="C65" s="61"/>
      <c r="D65" s="61"/>
      <c r="E65" s="61"/>
      <c r="F65" s="61"/>
      <c r="G65" s="61"/>
    </row>
    <row r="66" spans="1:7" x14ac:dyDescent="0.25">
      <c r="A66" s="61"/>
      <c r="B66" s="61"/>
      <c r="C66" s="61"/>
      <c r="D66" s="61"/>
      <c r="E66" s="61"/>
      <c r="F66" s="61"/>
      <c r="G66" s="61"/>
    </row>
    <row r="67" spans="1:7" x14ac:dyDescent="0.25">
      <c r="A67" s="61"/>
      <c r="B67" s="61"/>
      <c r="C67" s="61"/>
      <c r="D67" s="61"/>
      <c r="E67" s="61"/>
      <c r="F67" s="61"/>
      <c r="G67" s="61"/>
    </row>
    <row r="68" spans="1:7" x14ac:dyDescent="0.25">
      <c r="A68" s="61"/>
      <c r="B68" s="61"/>
      <c r="C68" s="61"/>
      <c r="D68" s="61"/>
      <c r="E68" s="61"/>
      <c r="F68" s="61"/>
      <c r="G68" s="61"/>
    </row>
    <row r="69" spans="1:7" x14ac:dyDescent="0.25">
      <c r="A69" s="61"/>
      <c r="B69" s="61"/>
      <c r="C69" s="61"/>
      <c r="D69" s="61"/>
      <c r="E69" s="61"/>
      <c r="F69" s="61"/>
      <c r="G69" s="61"/>
    </row>
    <row r="70" spans="1:7" x14ac:dyDescent="0.25">
      <c r="A70" s="61"/>
      <c r="B70" s="61"/>
      <c r="C70" s="61"/>
      <c r="D70" s="61"/>
      <c r="E70" s="61"/>
      <c r="F70" s="61"/>
      <c r="G70" s="61"/>
    </row>
    <row r="71" spans="1:7" x14ac:dyDescent="0.25">
      <c r="A71" s="61"/>
      <c r="B71" s="61"/>
      <c r="C71" s="61"/>
      <c r="D71" s="61"/>
      <c r="E71" s="61"/>
      <c r="F71" s="61"/>
      <c r="G71" s="61"/>
    </row>
    <row r="72" spans="1:7" x14ac:dyDescent="0.25">
      <c r="A72" s="61"/>
      <c r="B72" s="61"/>
      <c r="C72" s="61"/>
      <c r="D72" s="61"/>
      <c r="E72" s="61"/>
      <c r="F72" s="61"/>
      <c r="G72" s="61"/>
    </row>
    <row r="73" spans="1:7" x14ac:dyDescent="0.25">
      <c r="A73" s="61"/>
      <c r="B73" s="61"/>
      <c r="C73" s="61"/>
      <c r="D73" s="61"/>
      <c r="E73" s="61"/>
      <c r="F73" s="61"/>
      <c r="G73" s="61"/>
    </row>
    <row r="74" spans="1:7" x14ac:dyDescent="0.25">
      <c r="A74" s="61"/>
      <c r="B74" s="61"/>
      <c r="C74" s="61"/>
      <c r="D74" s="61"/>
      <c r="E74" s="61"/>
      <c r="F74" s="61"/>
      <c r="G74" s="61"/>
    </row>
    <row r="75" spans="1:7" x14ac:dyDescent="0.25">
      <c r="A75" s="61"/>
      <c r="B75" s="61"/>
      <c r="C75" s="61"/>
      <c r="D75" s="61"/>
      <c r="E75" s="61"/>
      <c r="F75" s="61"/>
      <c r="G75" s="61"/>
    </row>
    <row r="76" spans="1:7" x14ac:dyDescent="0.25">
      <c r="A76" s="61"/>
      <c r="B76" s="61"/>
      <c r="C76" s="61"/>
      <c r="D76" s="61"/>
      <c r="E76" s="61"/>
      <c r="F76" s="61"/>
      <c r="G76" s="61"/>
    </row>
    <row r="77" spans="1:7" x14ac:dyDescent="0.25">
      <c r="A77" s="61"/>
      <c r="B77" s="61"/>
      <c r="C77" s="61"/>
      <c r="D77" s="61"/>
      <c r="E77" s="61"/>
      <c r="F77" s="61"/>
      <c r="G77" s="61"/>
    </row>
    <row r="78" spans="1:7" x14ac:dyDescent="0.25">
      <c r="A78" s="61"/>
      <c r="B78" s="61"/>
      <c r="C78" s="61"/>
      <c r="D78" s="61"/>
      <c r="E78" s="61"/>
      <c r="F78" s="61"/>
      <c r="G78" s="61"/>
    </row>
    <row r="79" spans="1:7" x14ac:dyDescent="0.25">
      <c r="A79" s="61"/>
      <c r="B79" s="61"/>
      <c r="C79" s="61"/>
      <c r="D79" s="61"/>
      <c r="E79" s="61"/>
      <c r="F79" s="61"/>
      <c r="G79" s="61"/>
    </row>
  </sheetData>
  <mergeCells count="26">
    <mergeCell ref="A12:A15"/>
    <mergeCell ref="C12:C15"/>
    <mergeCell ref="D12:D15"/>
    <mergeCell ref="F12:F15"/>
    <mergeCell ref="G12:G15"/>
    <mergeCell ref="E12:E15"/>
    <mergeCell ref="A16:A18"/>
    <mergeCell ref="C16:C18"/>
    <mergeCell ref="D16:D18"/>
    <mergeCell ref="F16:F18"/>
    <mergeCell ref="G16:G18"/>
    <mergeCell ref="E16:E18"/>
    <mergeCell ref="A1:G1"/>
    <mergeCell ref="A2:G2"/>
    <mergeCell ref="B8:B11"/>
    <mergeCell ref="C8:C11"/>
    <mergeCell ref="D8:D11"/>
    <mergeCell ref="F8:F11"/>
    <mergeCell ref="G8:G11"/>
    <mergeCell ref="A5:A7"/>
    <mergeCell ref="C5:C7"/>
    <mergeCell ref="D5:D7"/>
    <mergeCell ref="F5:F7"/>
    <mergeCell ref="G5:G7"/>
    <mergeCell ref="E5:E7"/>
    <mergeCell ref="E8:E11"/>
  </mergeCells>
  <pageMargins left="0.59055118110236227" right="0.39370078740157483" top="0.39370078740157483" bottom="0.39370078740157483" header="0.31496062992125984" footer="0.31496062992125984"/>
  <pageSetup paperSize="9" scale="9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FF0000"/>
  </sheetPr>
  <dimension ref="A1:H57"/>
  <sheetViews>
    <sheetView workbookViewId="0"/>
  </sheetViews>
  <sheetFormatPr defaultRowHeight="18.75" x14ac:dyDescent="0.3"/>
  <cols>
    <col min="1" max="1" width="10.5703125" style="1" bestFit="1" customWidth="1"/>
    <col min="2" max="2" width="6.42578125" style="1" bestFit="1" customWidth="1"/>
    <col min="3" max="3" width="32.28515625" style="2" bestFit="1" customWidth="1"/>
    <col min="4" max="4" width="13" style="5" bestFit="1" customWidth="1"/>
    <col min="5" max="5" width="13.28515625" style="5" customWidth="1"/>
    <col min="6" max="6" width="5.42578125" style="1" bestFit="1" customWidth="1"/>
    <col min="7" max="7" width="32.140625" style="1" bestFit="1" customWidth="1"/>
    <col min="8" max="8" width="37.42578125" style="1" bestFit="1" customWidth="1"/>
    <col min="9" max="16384" width="9.140625" style="1"/>
  </cols>
  <sheetData>
    <row r="1" spans="1:8" x14ac:dyDescent="0.3">
      <c r="A1" s="1" t="s">
        <v>2</v>
      </c>
      <c r="B1" s="5">
        <v>2017</v>
      </c>
      <c r="C1" s="3" t="s">
        <v>7</v>
      </c>
      <c r="D1" s="6">
        <v>42736</v>
      </c>
      <c r="E1" s="5" t="s">
        <v>42</v>
      </c>
      <c r="F1" s="1" t="s">
        <v>185</v>
      </c>
      <c r="G1" s="1" t="s">
        <v>188</v>
      </c>
      <c r="H1" s="1" t="s">
        <v>245</v>
      </c>
    </row>
    <row r="2" spans="1:8" x14ac:dyDescent="0.3">
      <c r="A2" s="1" t="s">
        <v>3</v>
      </c>
      <c r="B2" s="5">
        <v>2018</v>
      </c>
      <c r="C2" s="3" t="s">
        <v>8</v>
      </c>
      <c r="D2" s="6">
        <v>42826</v>
      </c>
      <c r="E2" s="5" t="s">
        <v>146</v>
      </c>
      <c r="F2" s="1" t="s">
        <v>186</v>
      </c>
      <c r="G2" s="1" t="s">
        <v>187</v>
      </c>
      <c r="H2" s="1" t="s">
        <v>246</v>
      </c>
    </row>
    <row r="3" spans="1:8" x14ac:dyDescent="0.3">
      <c r="A3" s="1" t="s">
        <v>1</v>
      </c>
      <c r="B3" s="5">
        <v>2019</v>
      </c>
      <c r="C3" s="3" t="s">
        <v>9</v>
      </c>
      <c r="D3" s="6">
        <v>42917</v>
      </c>
      <c r="E3" s="5" t="s">
        <v>149</v>
      </c>
      <c r="G3" s="1" t="s">
        <v>319</v>
      </c>
      <c r="H3" s="1" t="s">
        <v>247</v>
      </c>
    </row>
    <row r="4" spans="1:8" x14ac:dyDescent="0.3">
      <c r="A4" s="1" t="s">
        <v>4</v>
      </c>
      <c r="B4" s="5">
        <v>2020</v>
      </c>
      <c r="C4" s="3" t="s">
        <v>10</v>
      </c>
      <c r="D4" s="6">
        <v>43009</v>
      </c>
      <c r="E4" s="5" t="s">
        <v>150</v>
      </c>
      <c r="H4" s="1" t="s">
        <v>248</v>
      </c>
    </row>
    <row r="5" spans="1:8" x14ac:dyDescent="0.3">
      <c r="B5" s="5">
        <v>2021</v>
      </c>
      <c r="C5" s="4" t="s">
        <v>11</v>
      </c>
      <c r="D5" s="6">
        <v>43101</v>
      </c>
      <c r="E5" s="5" t="s">
        <v>151</v>
      </c>
      <c r="H5" s="1" t="s">
        <v>249</v>
      </c>
    </row>
    <row r="6" spans="1:8" x14ac:dyDescent="0.3">
      <c r="B6" s="5">
        <v>2022</v>
      </c>
      <c r="C6" s="3" t="s">
        <v>12</v>
      </c>
      <c r="D6" s="6">
        <v>43191</v>
      </c>
      <c r="E6" s="5" t="s">
        <v>152</v>
      </c>
      <c r="H6" s="1" t="s">
        <v>250</v>
      </c>
    </row>
    <row r="7" spans="1:8" x14ac:dyDescent="0.3">
      <c r="B7" s="5">
        <v>2023</v>
      </c>
      <c r="C7" s="3" t="s">
        <v>13</v>
      </c>
      <c r="D7" s="6">
        <v>43282</v>
      </c>
      <c r="E7" s="5" t="s">
        <v>153</v>
      </c>
      <c r="H7" s="1" t="s">
        <v>251</v>
      </c>
    </row>
    <row r="8" spans="1:8" x14ac:dyDescent="0.3">
      <c r="B8" s="5">
        <v>2024</v>
      </c>
      <c r="C8" s="3" t="s">
        <v>14</v>
      </c>
      <c r="D8" s="6">
        <v>43374</v>
      </c>
      <c r="E8" s="5" t="s">
        <v>154</v>
      </c>
      <c r="H8" s="1" t="s">
        <v>252</v>
      </c>
    </row>
    <row r="9" spans="1:8" x14ac:dyDescent="0.3">
      <c r="B9" s="5">
        <v>2025</v>
      </c>
      <c r="C9" s="3" t="s">
        <v>15</v>
      </c>
      <c r="D9" s="6">
        <v>43466</v>
      </c>
      <c r="E9" s="5" t="s">
        <v>155</v>
      </c>
      <c r="H9" s="1" t="s">
        <v>253</v>
      </c>
    </row>
    <row r="10" spans="1:8" x14ac:dyDescent="0.3">
      <c r="B10" s="5">
        <v>2026</v>
      </c>
      <c r="C10" s="3" t="s">
        <v>16</v>
      </c>
      <c r="D10" s="6">
        <v>43556</v>
      </c>
      <c r="E10" s="5" t="s">
        <v>156</v>
      </c>
      <c r="H10" s="1" t="s">
        <v>254</v>
      </c>
    </row>
    <row r="11" spans="1:8" x14ac:dyDescent="0.3">
      <c r="B11" s="5">
        <v>2027</v>
      </c>
      <c r="C11" s="3" t="s">
        <v>17</v>
      </c>
      <c r="D11" s="6">
        <v>43647</v>
      </c>
      <c r="E11" s="5" t="s">
        <v>157</v>
      </c>
      <c r="H11" s="1" t="s">
        <v>255</v>
      </c>
    </row>
    <row r="12" spans="1:8" x14ac:dyDescent="0.3">
      <c r="B12" s="5">
        <v>2028</v>
      </c>
      <c r="C12" s="3" t="s">
        <v>18</v>
      </c>
      <c r="D12" s="6">
        <v>43739</v>
      </c>
      <c r="E12" s="5" t="s">
        <v>158</v>
      </c>
      <c r="H12" s="1" t="s">
        <v>256</v>
      </c>
    </row>
    <row r="13" spans="1:8" x14ac:dyDescent="0.3">
      <c r="B13" s="5">
        <v>2029</v>
      </c>
      <c r="C13" s="3" t="s">
        <v>19</v>
      </c>
      <c r="D13" s="6">
        <v>43831</v>
      </c>
      <c r="E13" s="5" t="s">
        <v>159</v>
      </c>
      <c r="H13" s="1" t="s">
        <v>257</v>
      </c>
    </row>
    <row r="14" spans="1:8" x14ac:dyDescent="0.3">
      <c r="B14" s="5">
        <v>2030</v>
      </c>
      <c r="C14" s="3" t="s">
        <v>20</v>
      </c>
      <c r="D14" s="6">
        <v>43922</v>
      </c>
      <c r="E14" s="5" t="s">
        <v>160</v>
      </c>
      <c r="H14" s="1" t="s">
        <v>258</v>
      </c>
    </row>
    <row r="15" spans="1:8" x14ac:dyDescent="0.3">
      <c r="C15" s="4" t="s">
        <v>21</v>
      </c>
      <c r="D15" s="6">
        <v>44013</v>
      </c>
      <c r="H15" s="1" t="s">
        <v>259</v>
      </c>
    </row>
    <row r="16" spans="1:8" x14ac:dyDescent="0.3">
      <c r="C16" s="3" t="s">
        <v>22</v>
      </c>
      <c r="D16" s="6">
        <v>44105</v>
      </c>
      <c r="H16" s="1" t="s">
        <v>260</v>
      </c>
    </row>
    <row r="17" spans="3:8" x14ac:dyDescent="0.3">
      <c r="C17" s="3" t="s">
        <v>23</v>
      </c>
      <c r="D17" s="6">
        <v>44197</v>
      </c>
      <c r="H17" s="1" t="s">
        <v>261</v>
      </c>
    </row>
    <row r="18" spans="3:8" x14ac:dyDescent="0.3">
      <c r="C18" s="3" t="s">
        <v>24</v>
      </c>
      <c r="D18" s="6">
        <v>44287</v>
      </c>
      <c r="H18" s="1" t="s">
        <v>262</v>
      </c>
    </row>
    <row r="19" spans="3:8" x14ac:dyDescent="0.3">
      <c r="C19" s="3" t="s">
        <v>25</v>
      </c>
      <c r="D19" s="6">
        <v>44378</v>
      </c>
      <c r="H19" s="1" t="s">
        <v>263</v>
      </c>
    </row>
    <row r="20" spans="3:8" x14ac:dyDescent="0.3">
      <c r="C20" s="3" t="s">
        <v>26</v>
      </c>
      <c r="D20" s="6">
        <v>44470</v>
      </c>
      <c r="H20" s="1" t="s">
        <v>264</v>
      </c>
    </row>
    <row r="21" spans="3:8" x14ac:dyDescent="0.3">
      <c r="C21" s="3" t="s">
        <v>27</v>
      </c>
      <c r="D21" s="6">
        <v>44562</v>
      </c>
      <c r="H21" s="1" t="s">
        <v>265</v>
      </c>
    </row>
    <row r="22" spans="3:8" x14ac:dyDescent="0.3">
      <c r="C22" s="3" t="s">
        <v>28</v>
      </c>
      <c r="D22" s="6">
        <v>44652</v>
      </c>
      <c r="H22" s="1" t="s">
        <v>266</v>
      </c>
    </row>
    <row r="23" spans="3:8" x14ac:dyDescent="0.3">
      <c r="D23" s="6">
        <v>44743</v>
      </c>
      <c r="H23" s="1" t="s">
        <v>267</v>
      </c>
    </row>
    <row r="24" spans="3:8" x14ac:dyDescent="0.3">
      <c r="C24" s="3"/>
      <c r="D24" s="6">
        <v>44835</v>
      </c>
      <c r="H24" s="1" t="s">
        <v>268</v>
      </c>
    </row>
    <row r="25" spans="3:8" x14ac:dyDescent="0.3">
      <c r="D25" s="6">
        <v>44927</v>
      </c>
      <c r="H25" s="1" t="s">
        <v>269</v>
      </c>
    </row>
    <row r="26" spans="3:8" x14ac:dyDescent="0.3">
      <c r="C26" s="3"/>
      <c r="D26" s="6">
        <v>45017</v>
      </c>
      <c r="H26" s="1" t="s">
        <v>270</v>
      </c>
    </row>
    <row r="27" spans="3:8" x14ac:dyDescent="0.3">
      <c r="D27" s="6">
        <v>45108</v>
      </c>
      <c r="H27" s="1" t="s">
        <v>271</v>
      </c>
    </row>
    <row r="28" spans="3:8" x14ac:dyDescent="0.3">
      <c r="C28" s="3"/>
      <c r="D28" s="6">
        <v>45200</v>
      </c>
      <c r="H28" s="1" t="s">
        <v>272</v>
      </c>
    </row>
    <row r="29" spans="3:8" x14ac:dyDescent="0.3">
      <c r="D29" s="6">
        <v>45292</v>
      </c>
      <c r="H29" s="1" t="s">
        <v>273</v>
      </c>
    </row>
    <row r="30" spans="3:8" x14ac:dyDescent="0.3">
      <c r="C30" s="3"/>
      <c r="D30" s="6">
        <v>45383</v>
      </c>
      <c r="H30" s="1" t="s">
        <v>274</v>
      </c>
    </row>
    <row r="31" spans="3:8" x14ac:dyDescent="0.3">
      <c r="D31" s="6">
        <v>45474</v>
      </c>
      <c r="H31" s="1" t="s">
        <v>275</v>
      </c>
    </row>
    <row r="32" spans="3:8" x14ac:dyDescent="0.3">
      <c r="C32" s="3"/>
      <c r="D32" s="6">
        <v>45566</v>
      </c>
      <c r="H32" s="1" t="s">
        <v>276</v>
      </c>
    </row>
    <row r="33" spans="3:8" x14ac:dyDescent="0.3">
      <c r="D33" s="6">
        <v>45658</v>
      </c>
      <c r="H33" s="1" t="s">
        <v>277</v>
      </c>
    </row>
    <row r="34" spans="3:8" x14ac:dyDescent="0.3">
      <c r="D34" s="6">
        <v>45748</v>
      </c>
      <c r="H34" s="1" t="s">
        <v>278</v>
      </c>
    </row>
    <row r="35" spans="3:8" x14ac:dyDescent="0.3">
      <c r="D35" s="6">
        <v>45839</v>
      </c>
      <c r="H35" s="1" t="s">
        <v>279</v>
      </c>
    </row>
    <row r="36" spans="3:8" x14ac:dyDescent="0.3">
      <c r="D36" s="6">
        <v>45931</v>
      </c>
      <c r="H36" s="1" t="s">
        <v>280</v>
      </c>
    </row>
    <row r="37" spans="3:8" x14ac:dyDescent="0.3">
      <c r="D37" s="6">
        <v>46023</v>
      </c>
      <c r="H37" s="1" t="s">
        <v>281</v>
      </c>
    </row>
    <row r="38" spans="3:8" x14ac:dyDescent="0.3">
      <c r="D38" s="6">
        <v>46113</v>
      </c>
      <c r="H38" s="1" t="s">
        <v>282</v>
      </c>
    </row>
    <row r="39" spans="3:8" x14ac:dyDescent="0.3">
      <c r="D39" s="6">
        <v>46204</v>
      </c>
      <c r="H39" s="1" t="s">
        <v>283</v>
      </c>
    </row>
    <row r="40" spans="3:8" x14ac:dyDescent="0.3">
      <c r="D40" s="6">
        <v>46296</v>
      </c>
      <c r="H40" s="1" t="s">
        <v>284</v>
      </c>
    </row>
    <row r="41" spans="3:8" x14ac:dyDescent="0.3">
      <c r="D41" s="6">
        <v>46388</v>
      </c>
      <c r="H41" s="1" t="s">
        <v>285</v>
      </c>
    </row>
    <row r="42" spans="3:8" x14ac:dyDescent="0.3">
      <c r="D42" s="6">
        <v>46478</v>
      </c>
      <c r="H42" s="1" t="s">
        <v>286</v>
      </c>
    </row>
    <row r="43" spans="3:8" x14ac:dyDescent="0.3">
      <c r="D43" s="6">
        <v>46569</v>
      </c>
      <c r="H43" s="1" t="s">
        <v>287</v>
      </c>
    </row>
    <row r="44" spans="3:8" x14ac:dyDescent="0.3">
      <c r="D44" s="6">
        <v>46661</v>
      </c>
      <c r="H44" s="1" t="s">
        <v>288</v>
      </c>
    </row>
    <row r="45" spans="3:8" x14ac:dyDescent="0.3">
      <c r="C45" s="3"/>
      <c r="D45" s="6">
        <v>46753</v>
      </c>
      <c r="H45" s="1" t="s">
        <v>289</v>
      </c>
    </row>
    <row r="46" spans="3:8" x14ac:dyDescent="0.3">
      <c r="D46" s="6">
        <v>46844</v>
      </c>
      <c r="H46" s="1" t="s">
        <v>290</v>
      </c>
    </row>
    <row r="47" spans="3:8" x14ac:dyDescent="0.3">
      <c r="D47" s="6">
        <v>46935</v>
      </c>
      <c r="H47" s="1" t="s">
        <v>291</v>
      </c>
    </row>
    <row r="48" spans="3:8" x14ac:dyDescent="0.3">
      <c r="D48" s="6">
        <v>47027</v>
      </c>
      <c r="H48" s="1" t="s">
        <v>292</v>
      </c>
    </row>
    <row r="49" spans="4:8" x14ac:dyDescent="0.3">
      <c r="D49" s="6">
        <v>47119</v>
      </c>
      <c r="H49" s="1" t="s">
        <v>293</v>
      </c>
    </row>
    <row r="50" spans="4:8" x14ac:dyDescent="0.3">
      <c r="D50" s="6">
        <v>47209</v>
      </c>
    </row>
    <row r="51" spans="4:8" x14ac:dyDescent="0.3">
      <c r="D51" s="6">
        <v>47300</v>
      </c>
    </row>
    <row r="52" spans="4:8" x14ac:dyDescent="0.3">
      <c r="D52" s="6">
        <v>47392</v>
      </c>
    </row>
    <row r="53" spans="4:8" x14ac:dyDescent="0.3">
      <c r="D53" s="6">
        <v>47484</v>
      </c>
    </row>
    <row r="54" spans="4:8" x14ac:dyDescent="0.3">
      <c r="D54" s="6">
        <v>47574</v>
      </c>
    </row>
    <row r="55" spans="4:8" x14ac:dyDescent="0.3">
      <c r="D55" s="6">
        <v>47665</v>
      </c>
    </row>
    <row r="56" spans="4:8" x14ac:dyDescent="0.3">
      <c r="D56" s="6">
        <v>47757</v>
      </c>
    </row>
    <row r="57" spans="4:8" x14ac:dyDescent="0.3">
      <c r="D57" s="6">
        <v>47849</v>
      </c>
    </row>
  </sheetData>
  <sheetProtection sheet="1" objects="1" scenarios="1"/>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4"/>
  <sheetViews>
    <sheetView zoomScaleSheetLayoutView="100" workbookViewId="0">
      <pane ySplit="6" topLeftCell="A103" activePane="bottomLeft" state="frozen"/>
      <selection pane="bottomLeft" activeCell="D210" sqref="D210"/>
    </sheetView>
  </sheetViews>
  <sheetFormatPr defaultRowHeight="15" x14ac:dyDescent="0.25"/>
  <cols>
    <col min="1" max="1" width="5.7109375" style="90" customWidth="1"/>
    <col min="2" max="2" width="66" style="10" customWidth="1"/>
    <col min="3" max="3" width="76.42578125" style="86" customWidth="1"/>
    <col min="4" max="4" width="27.140625" style="86" customWidth="1"/>
    <col min="5" max="16384" width="9.140625" style="10"/>
  </cols>
  <sheetData>
    <row r="1" spans="1:4" s="78" customFormat="1" ht="17.25" x14ac:dyDescent="0.25">
      <c r="A1" s="288" t="s">
        <v>109</v>
      </c>
      <c r="B1" s="288"/>
      <c r="C1" s="288"/>
      <c r="D1" s="288"/>
    </row>
    <row r="2" spans="1:4" s="78" customFormat="1" ht="17.25" x14ac:dyDescent="0.25">
      <c r="A2" s="288" t="s">
        <v>34</v>
      </c>
      <c r="B2" s="288"/>
      <c r="C2" s="288"/>
      <c r="D2" s="288"/>
    </row>
    <row r="4" spans="1:4" ht="15.75" x14ac:dyDescent="0.25">
      <c r="A4" s="291" t="s">
        <v>29</v>
      </c>
      <c r="B4" s="293" t="s">
        <v>30</v>
      </c>
      <c r="C4" s="286" t="s">
        <v>487</v>
      </c>
      <c r="D4" s="107" t="s">
        <v>483</v>
      </c>
    </row>
    <row r="5" spans="1:4" ht="15.75" x14ac:dyDescent="0.25">
      <c r="A5" s="292"/>
      <c r="B5" s="294"/>
      <c r="C5" s="287"/>
      <c r="D5" s="108" t="s">
        <v>261</v>
      </c>
    </row>
    <row r="6" spans="1:4" ht="15.75" x14ac:dyDescent="0.25">
      <c r="A6" s="104" t="s">
        <v>123</v>
      </c>
      <c r="B6" s="79">
        <v>2</v>
      </c>
      <c r="C6" s="94">
        <v>3</v>
      </c>
      <c r="D6" s="94">
        <v>4</v>
      </c>
    </row>
    <row r="7" spans="1:4" ht="15.75" x14ac:dyDescent="0.25">
      <c r="A7" s="80" t="s">
        <v>192</v>
      </c>
      <c r="B7" s="81"/>
      <c r="C7" s="95"/>
      <c r="D7" s="96"/>
    </row>
    <row r="8" spans="1:4" ht="36" customHeight="1" x14ac:dyDescent="0.25">
      <c r="A8" s="273">
        <v>1</v>
      </c>
      <c r="B8" s="289" t="s">
        <v>515</v>
      </c>
      <c r="C8" s="102" t="s">
        <v>193</v>
      </c>
      <c r="D8" s="8" t="s">
        <v>604</v>
      </c>
    </row>
    <row r="9" spans="1:4" ht="236.25" x14ac:dyDescent="0.25">
      <c r="A9" s="273"/>
      <c r="B9" s="289"/>
      <c r="C9" s="106" t="s">
        <v>194</v>
      </c>
      <c r="D9" s="53" t="s">
        <v>605</v>
      </c>
    </row>
    <row r="10" spans="1:4" ht="30" customHeight="1" x14ac:dyDescent="0.25">
      <c r="A10" s="273"/>
      <c r="B10" s="289"/>
      <c r="C10" s="106" t="s">
        <v>164</v>
      </c>
      <c r="D10" s="237">
        <v>44019</v>
      </c>
    </row>
    <row r="11" spans="1:4" ht="50.25" customHeight="1" x14ac:dyDescent="0.25">
      <c r="A11" s="274"/>
      <c r="B11" s="290"/>
      <c r="C11" s="106" t="s">
        <v>165</v>
      </c>
      <c r="D11" s="53" t="s">
        <v>606</v>
      </c>
    </row>
    <row r="12" spans="1:4" ht="31.5" x14ac:dyDescent="0.25">
      <c r="A12" s="272">
        <v>2</v>
      </c>
      <c r="B12" s="275" t="s">
        <v>195</v>
      </c>
      <c r="C12" s="106" t="s">
        <v>196</v>
      </c>
      <c r="D12" s="53" t="s">
        <v>607</v>
      </c>
    </row>
    <row r="13" spans="1:4" ht="31.5" x14ac:dyDescent="0.25">
      <c r="A13" s="273"/>
      <c r="B13" s="276"/>
      <c r="C13" s="106" t="s">
        <v>197</v>
      </c>
      <c r="D13" s="53" t="s">
        <v>608</v>
      </c>
    </row>
    <row r="14" spans="1:4" ht="15.75" x14ac:dyDescent="0.25">
      <c r="A14" s="273"/>
      <c r="B14" s="276"/>
      <c r="C14" s="106" t="s">
        <v>198</v>
      </c>
      <c r="D14" s="53"/>
    </row>
    <row r="15" spans="1:4" ht="15.75" x14ac:dyDescent="0.25">
      <c r="A15" s="273"/>
      <c r="B15" s="276"/>
      <c r="C15" s="106" t="s">
        <v>199</v>
      </c>
      <c r="D15" s="53" t="s">
        <v>609</v>
      </c>
    </row>
    <row r="16" spans="1:4" ht="31.5" x14ac:dyDescent="0.25">
      <c r="A16" s="273"/>
      <c r="B16" s="276"/>
      <c r="C16" s="106" t="s">
        <v>200</v>
      </c>
      <c r="D16" s="53" t="s">
        <v>610</v>
      </c>
    </row>
    <row r="17" spans="1:4" ht="252" x14ac:dyDescent="0.25">
      <c r="A17" s="273"/>
      <c r="B17" s="276"/>
      <c r="C17" s="106" t="s">
        <v>201</v>
      </c>
      <c r="D17" s="53" t="s">
        <v>611</v>
      </c>
    </row>
    <row r="18" spans="1:4" ht="15.75" x14ac:dyDescent="0.25">
      <c r="A18" s="273"/>
      <c r="B18" s="276"/>
      <c r="C18" s="106" t="s">
        <v>164</v>
      </c>
      <c r="D18" s="218" t="s">
        <v>612</v>
      </c>
    </row>
    <row r="19" spans="1:4" ht="15.75" x14ac:dyDescent="0.25">
      <c r="A19" s="274"/>
      <c r="B19" s="277"/>
      <c r="C19" s="106" t="s">
        <v>165</v>
      </c>
      <c r="D19" s="218" t="s">
        <v>613</v>
      </c>
    </row>
    <row r="20" spans="1:4" ht="47.25" x14ac:dyDescent="0.25">
      <c r="A20" s="272">
        <v>3</v>
      </c>
      <c r="B20" s="275" t="s">
        <v>202</v>
      </c>
      <c r="C20" s="106" t="s">
        <v>203</v>
      </c>
      <c r="D20" s="53" t="s">
        <v>614</v>
      </c>
    </row>
    <row r="21" spans="1:4" ht="252" x14ac:dyDescent="0.25">
      <c r="A21" s="273"/>
      <c r="B21" s="276"/>
      <c r="C21" s="106" t="s">
        <v>201</v>
      </c>
      <c r="D21" s="53" t="s">
        <v>611</v>
      </c>
    </row>
    <row r="22" spans="1:4" ht="15.75" x14ac:dyDescent="0.25">
      <c r="A22" s="273"/>
      <c r="B22" s="276"/>
      <c r="C22" s="106" t="s">
        <v>164</v>
      </c>
      <c r="D22" s="218" t="s">
        <v>612</v>
      </c>
    </row>
    <row r="23" spans="1:4" ht="15.75" x14ac:dyDescent="0.25">
      <c r="A23" s="273"/>
      <c r="B23" s="276"/>
      <c r="C23" s="106" t="s">
        <v>165</v>
      </c>
      <c r="D23" s="218" t="s">
        <v>613</v>
      </c>
    </row>
    <row r="24" spans="1:4" ht="31.5" x14ac:dyDescent="0.25">
      <c r="A24" s="273"/>
      <c r="B24" s="276"/>
      <c r="C24" s="106" t="s">
        <v>204</v>
      </c>
      <c r="D24" s="238" t="s">
        <v>615</v>
      </c>
    </row>
    <row r="25" spans="1:4" ht="47.25" x14ac:dyDescent="0.25">
      <c r="A25" s="273"/>
      <c r="B25" s="276"/>
      <c r="C25" s="106" t="s">
        <v>197</v>
      </c>
      <c r="D25" s="238" t="s">
        <v>616</v>
      </c>
    </row>
    <row r="26" spans="1:4" ht="15.75" x14ac:dyDescent="0.25">
      <c r="A26" s="273"/>
      <c r="B26" s="276"/>
      <c r="C26" s="106" t="s">
        <v>199</v>
      </c>
      <c r="D26" s="238" t="s">
        <v>617</v>
      </c>
    </row>
    <row r="27" spans="1:4" ht="15.75" x14ac:dyDescent="0.25">
      <c r="A27" s="274"/>
      <c r="B27" s="277"/>
      <c r="C27" s="106" t="s">
        <v>200</v>
      </c>
      <c r="D27" s="239" t="s">
        <v>618</v>
      </c>
    </row>
    <row r="28" spans="1:4" ht="252" x14ac:dyDescent="0.25">
      <c r="A28" s="272">
        <v>4</v>
      </c>
      <c r="B28" s="275" t="s">
        <v>205</v>
      </c>
      <c r="C28" s="106" t="s">
        <v>206</v>
      </c>
      <c r="D28" s="53" t="s">
        <v>611</v>
      </c>
    </row>
    <row r="29" spans="1:4" ht="15.75" x14ac:dyDescent="0.25">
      <c r="A29" s="273"/>
      <c r="B29" s="276"/>
      <c r="C29" s="106" t="s">
        <v>164</v>
      </c>
      <c r="D29" s="8" t="s">
        <v>612</v>
      </c>
    </row>
    <row r="30" spans="1:4" ht="15.75" x14ac:dyDescent="0.25">
      <c r="A30" s="273"/>
      <c r="B30" s="276"/>
      <c r="C30" s="106" t="s">
        <v>165</v>
      </c>
      <c r="D30" s="53" t="s">
        <v>613</v>
      </c>
    </row>
    <row r="31" spans="1:4" ht="31.5" x14ac:dyDescent="0.25">
      <c r="A31" s="273"/>
      <c r="B31" s="276"/>
      <c r="C31" s="106" t="s">
        <v>207</v>
      </c>
      <c r="D31" s="106"/>
    </row>
    <row r="32" spans="1:4" ht="15.75" x14ac:dyDescent="0.25">
      <c r="A32" s="273"/>
      <c r="B32" s="276"/>
      <c r="C32" s="106" t="s">
        <v>164</v>
      </c>
      <c r="D32" s="106"/>
    </row>
    <row r="33" spans="1:4" ht="15.75" x14ac:dyDescent="0.25">
      <c r="A33" s="274"/>
      <c r="B33" s="277"/>
      <c r="C33" s="106" t="s">
        <v>165</v>
      </c>
      <c r="D33" s="106"/>
    </row>
    <row r="34" spans="1:4" ht="31.5" customHeight="1" x14ac:dyDescent="0.25">
      <c r="A34" s="272">
        <v>5</v>
      </c>
      <c r="B34" s="275" t="s">
        <v>540</v>
      </c>
      <c r="C34" s="106" t="s">
        <v>208</v>
      </c>
      <c r="D34" s="53" t="s">
        <v>619</v>
      </c>
    </row>
    <row r="35" spans="1:4" ht="15.75" x14ac:dyDescent="0.25">
      <c r="A35" s="273"/>
      <c r="B35" s="276"/>
      <c r="C35" s="106" t="s">
        <v>164</v>
      </c>
      <c r="D35" s="237">
        <v>43403</v>
      </c>
    </row>
    <row r="36" spans="1:4" ht="15.75" x14ac:dyDescent="0.25">
      <c r="A36" s="273"/>
      <c r="B36" s="276"/>
      <c r="C36" s="106" t="s">
        <v>165</v>
      </c>
      <c r="D36" s="53">
        <v>2998</v>
      </c>
    </row>
    <row r="37" spans="1:4" ht="78.75" x14ac:dyDescent="0.25">
      <c r="A37" s="273"/>
      <c r="B37" s="276"/>
      <c r="C37" s="106" t="s">
        <v>514</v>
      </c>
      <c r="D37" s="53" t="s">
        <v>620</v>
      </c>
    </row>
    <row r="38" spans="1:4" ht="63" x14ac:dyDescent="0.25">
      <c r="A38" s="273"/>
      <c r="B38" s="276"/>
      <c r="C38" s="187" t="s">
        <v>535</v>
      </c>
      <c r="D38" s="240">
        <v>400</v>
      </c>
    </row>
    <row r="39" spans="1:4" ht="63" x14ac:dyDescent="0.25">
      <c r="A39" s="273"/>
      <c r="B39" s="276"/>
      <c r="C39" s="187" t="s">
        <v>536</v>
      </c>
      <c r="D39" s="240">
        <v>400</v>
      </c>
    </row>
    <row r="40" spans="1:4" ht="47.25" x14ac:dyDescent="0.25">
      <c r="A40" s="273"/>
      <c r="B40" s="276"/>
      <c r="C40" s="106" t="s">
        <v>516</v>
      </c>
      <c r="D40" s="165"/>
    </row>
    <row r="41" spans="1:4" ht="15.75" x14ac:dyDescent="0.25">
      <c r="A41" s="273"/>
      <c r="B41" s="276"/>
      <c r="C41" s="168" t="s">
        <v>490</v>
      </c>
      <c r="D41" s="241">
        <v>2</v>
      </c>
    </row>
    <row r="42" spans="1:4" ht="15.75" x14ac:dyDescent="0.25">
      <c r="A42" s="274"/>
      <c r="B42" s="277"/>
      <c r="C42" s="168" t="s">
        <v>517</v>
      </c>
      <c r="D42" s="26">
        <v>2</v>
      </c>
    </row>
    <row r="43" spans="1:4" ht="141.75" x14ac:dyDescent="0.25">
      <c r="A43" s="272" t="s">
        <v>381</v>
      </c>
      <c r="B43" s="275" t="s">
        <v>382</v>
      </c>
      <c r="C43" s="106" t="s">
        <v>208</v>
      </c>
      <c r="D43" s="53" t="s">
        <v>621</v>
      </c>
    </row>
    <row r="44" spans="1:4" ht="15.75" x14ac:dyDescent="0.25">
      <c r="A44" s="273"/>
      <c r="B44" s="276"/>
      <c r="C44" s="106" t="s">
        <v>164</v>
      </c>
      <c r="D44" s="237">
        <v>43403</v>
      </c>
    </row>
    <row r="45" spans="1:4" ht="15.75" x14ac:dyDescent="0.25">
      <c r="A45" s="273"/>
      <c r="B45" s="276"/>
      <c r="C45" s="106" t="s">
        <v>165</v>
      </c>
      <c r="D45" s="53" t="s">
        <v>622</v>
      </c>
    </row>
    <row r="46" spans="1:4" ht="31.5" x14ac:dyDescent="0.25">
      <c r="A46" s="273"/>
      <c r="B46" s="276"/>
      <c r="C46" s="106" t="s">
        <v>383</v>
      </c>
      <c r="D46" s="53"/>
    </row>
    <row r="47" spans="1:4" ht="220.5" x14ac:dyDescent="0.25">
      <c r="A47" s="273"/>
      <c r="B47" s="276"/>
      <c r="C47" s="106" t="s">
        <v>384</v>
      </c>
      <c r="D47" s="53" t="s">
        <v>623</v>
      </c>
    </row>
    <row r="48" spans="1:4" ht="68.25" customHeight="1" x14ac:dyDescent="0.25">
      <c r="A48" s="274"/>
      <c r="B48" s="277"/>
      <c r="C48" s="187" t="s">
        <v>505</v>
      </c>
      <c r="D48" s="262">
        <v>1.26</v>
      </c>
    </row>
    <row r="49" spans="1:4" ht="95.25" customHeight="1" x14ac:dyDescent="0.25">
      <c r="A49" s="181"/>
      <c r="B49" s="182"/>
      <c r="C49" s="187" t="s">
        <v>504</v>
      </c>
      <c r="D49" s="262">
        <v>1.2</v>
      </c>
    </row>
    <row r="50" spans="1:4" ht="31.5" x14ac:dyDescent="0.25">
      <c r="A50" s="181"/>
      <c r="B50" s="182"/>
      <c r="C50" s="187" t="s">
        <v>502</v>
      </c>
      <c r="D50" s="262">
        <v>0.06</v>
      </c>
    </row>
    <row r="51" spans="1:4" ht="31.5" x14ac:dyDescent="0.25">
      <c r="A51" s="181"/>
      <c r="B51" s="182"/>
      <c r="C51" s="187" t="s">
        <v>503</v>
      </c>
      <c r="D51" s="25">
        <v>11</v>
      </c>
    </row>
    <row r="52" spans="1:4" ht="66" x14ac:dyDescent="0.25">
      <c r="A52" s="105">
        <v>6</v>
      </c>
      <c r="B52" s="106" t="s">
        <v>534</v>
      </c>
      <c r="C52" s="106"/>
      <c r="D52" s="106"/>
    </row>
    <row r="53" spans="1:4" ht="31.5" x14ac:dyDescent="0.25">
      <c r="A53" s="272" t="s">
        <v>86</v>
      </c>
      <c r="B53" s="275" t="s">
        <v>47</v>
      </c>
      <c r="C53" s="106" t="s">
        <v>209</v>
      </c>
      <c r="D53" s="106"/>
    </row>
    <row r="54" spans="1:4" ht="15.75" x14ac:dyDescent="0.25">
      <c r="A54" s="273"/>
      <c r="B54" s="276"/>
      <c r="C54" s="106" t="s">
        <v>164</v>
      </c>
      <c r="D54" s="106"/>
    </row>
    <row r="55" spans="1:4" ht="15.75" x14ac:dyDescent="0.25">
      <c r="A55" s="273"/>
      <c r="B55" s="276"/>
      <c r="C55" s="106" t="s">
        <v>165</v>
      </c>
      <c r="D55" s="106"/>
    </row>
    <row r="56" spans="1:4" ht="31.5" x14ac:dyDescent="0.25">
      <c r="A56" s="273"/>
      <c r="B56" s="276"/>
      <c r="C56" s="106" t="s">
        <v>210</v>
      </c>
      <c r="D56" s="106"/>
    </row>
    <row r="57" spans="1:4" ht="15.75" x14ac:dyDescent="0.25">
      <c r="A57" s="273"/>
      <c r="B57" s="276"/>
      <c r="C57" s="106" t="s">
        <v>164</v>
      </c>
      <c r="D57" s="106"/>
    </row>
    <row r="58" spans="1:4" ht="15.75" x14ac:dyDescent="0.25">
      <c r="A58" s="273"/>
      <c r="B58" s="276"/>
      <c r="C58" s="106" t="s">
        <v>165</v>
      </c>
      <c r="D58" s="106"/>
    </row>
    <row r="59" spans="1:4" ht="31.5" x14ac:dyDescent="0.25">
      <c r="A59" s="273"/>
      <c r="B59" s="276"/>
      <c r="C59" s="106" t="s">
        <v>211</v>
      </c>
      <c r="D59" s="106"/>
    </row>
    <row r="60" spans="1:4" ht="102.75" customHeight="1" x14ac:dyDescent="0.25">
      <c r="A60" s="274"/>
      <c r="B60" s="277"/>
      <c r="C60" s="106" t="s">
        <v>471</v>
      </c>
      <c r="D60" s="25"/>
    </row>
    <row r="61" spans="1:4" ht="94.5" x14ac:dyDescent="0.25">
      <c r="A61" s="272" t="s">
        <v>87</v>
      </c>
      <c r="B61" s="275" t="s">
        <v>167</v>
      </c>
      <c r="C61" s="106" t="s">
        <v>209</v>
      </c>
      <c r="D61" s="238" t="s">
        <v>624</v>
      </c>
    </row>
    <row r="62" spans="1:4" ht="15.75" x14ac:dyDescent="0.25">
      <c r="A62" s="273"/>
      <c r="B62" s="276"/>
      <c r="C62" s="106" t="s">
        <v>164</v>
      </c>
      <c r="D62" s="243">
        <v>43403</v>
      </c>
    </row>
    <row r="63" spans="1:4" ht="15.75" x14ac:dyDescent="0.25">
      <c r="A63" s="273"/>
      <c r="B63" s="276"/>
      <c r="C63" s="106" t="s">
        <v>165</v>
      </c>
      <c r="D63" s="218">
        <v>3004</v>
      </c>
    </row>
    <row r="64" spans="1:4" ht="157.5" x14ac:dyDescent="0.25">
      <c r="A64" s="273"/>
      <c r="B64" s="276"/>
      <c r="C64" s="106" t="s">
        <v>210</v>
      </c>
      <c r="D64" s="218" t="s">
        <v>627</v>
      </c>
    </row>
    <row r="65" spans="1:4" ht="15.75" x14ac:dyDescent="0.25">
      <c r="A65" s="273"/>
      <c r="B65" s="276"/>
      <c r="C65" s="106" t="s">
        <v>164</v>
      </c>
      <c r="D65" s="242" t="s">
        <v>625</v>
      </c>
    </row>
    <row r="66" spans="1:4" ht="15.75" x14ac:dyDescent="0.25">
      <c r="A66" s="273"/>
      <c r="B66" s="276"/>
      <c r="C66" s="106" t="s">
        <v>165</v>
      </c>
      <c r="D66" s="242" t="s">
        <v>626</v>
      </c>
    </row>
    <row r="67" spans="1:4" ht="192.75" customHeight="1" x14ac:dyDescent="0.25">
      <c r="A67" s="273"/>
      <c r="B67" s="276"/>
      <c r="C67" s="106" t="s">
        <v>211</v>
      </c>
      <c r="D67" s="218" t="s">
        <v>628</v>
      </c>
    </row>
    <row r="68" spans="1:4" ht="78.75" x14ac:dyDescent="0.25">
      <c r="A68" s="274"/>
      <c r="B68" s="277"/>
      <c r="C68" s="106" t="s">
        <v>472</v>
      </c>
      <c r="D68" s="25">
        <v>46.1</v>
      </c>
    </row>
    <row r="69" spans="1:4" ht="126" x14ac:dyDescent="0.25">
      <c r="A69" s="272" t="s">
        <v>88</v>
      </c>
      <c r="B69" s="275" t="s">
        <v>48</v>
      </c>
      <c r="C69" s="106" t="s">
        <v>209</v>
      </c>
      <c r="D69" s="53" t="s">
        <v>629</v>
      </c>
    </row>
    <row r="70" spans="1:4" ht="15.75" x14ac:dyDescent="0.25">
      <c r="A70" s="273"/>
      <c r="B70" s="276"/>
      <c r="C70" s="106" t="s">
        <v>164</v>
      </c>
      <c r="D70" s="237">
        <v>43403</v>
      </c>
    </row>
    <row r="71" spans="1:4" ht="15.75" x14ac:dyDescent="0.25">
      <c r="A71" s="273"/>
      <c r="B71" s="276"/>
      <c r="C71" s="106" t="s">
        <v>165</v>
      </c>
      <c r="D71" s="53" t="s">
        <v>630</v>
      </c>
    </row>
    <row r="72" spans="1:4" ht="157.5" x14ac:dyDescent="0.25">
      <c r="A72" s="273"/>
      <c r="B72" s="276"/>
      <c r="C72" s="106" t="s">
        <v>210</v>
      </c>
      <c r="D72" s="218" t="s">
        <v>631</v>
      </c>
    </row>
    <row r="73" spans="1:4" ht="15.75" x14ac:dyDescent="0.25">
      <c r="A73" s="273"/>
      <c r="B73" s="276"/>
      <c r="C73" s="106" t="s">
        <v>164</v>
      </c>
      <c r="D73" s="243">
        <v>44623</v>
      </c>
    </row>
    <row r="74" spans="1:4" ht="15.75" x14ac:dyDescent="0.25">
      <c r="A74" s="273"/>
      <c r="B74" s="276"/>
      <c r="C74" s="106" t="s">
        <v>165</v>
      </c>
      <c r="D74" s="218" t="s">
        <v>632</v>
      </c>
    </row>
    <row r="75" spans="1:4" ht="47.25" x14ac:dyDescent="0.25">
      <c r="A75" s="273"/>
      <c r="B75" s="276"/>
      <c r="C75" s="106" t="s">
        <v>211</v>
      </c>
      <c r="D75" s="238" t="s">
        <v>564</v>
      </c>
    </row>
    <row r="76" spans="1:4" ht="78.75" x14ac:dyDescent="0.25">
      <c r="A76" s="274"/>
      <c r="B76" s="277"/>
      <c r="C76" s="106" t="s">
        <v>473</v>
      </c>
      <c r="D76" s="25">
        <v>0.5</v>
      </c>
    </row>
    <row r="77" spans="1:4" ht="31.5" x14ac:dyDescent="0.25">
      <c r="A77" s="272" t="s">
        <v>89</v>
      </c>
      <c r="B77" s="275" t="s">
        <v>49</v>
      </c>
      <c r="C77" s="106" t="s">
        <v>209</v>
      </c>
      <c r="D77" s="106"/>
    </row>
    <row r="78" spans="1:4" ht="15.75" x14ac:dyDescent="0.25">
      <c r="A78" s="273"/>
      <c r="B78" s="276"/>
      <c r="C78" s="106" t="s">
        <v>164</v>
      </c>
      <c r="D78" s="106"/>
    </row>
    <row r="79" spans="1:4" ht="15.75" x14ac:dyDescent="0.25">
      <c r="A79" s="273"/>
      <c r="B79" s="276"/>
      <c r="C79" s="106" t="s">
        <v>165</v>
      </c>
      <c r="D79" s="106"/>
    </row>
    <row r="80" spans="1:4" ht="31.5" x14ac:dyDescent="0.25">
      <c r="A80" s="273"/>
      <c r="B80" s="276"/>
      <c r="C80" s="106" t="s">
        <v>210</v>
      </c>
      <c r="D80" s="106"/>
    </row>
    <row r="81" spans="1:4" ht="15.75" x14ac:dyDescent="0.25">
      <c r="A81" s="273"/>
      <c r="B81" s="276"/>
      <c r="C81" s="106" t="s">
        <v>164</v>
      </c>
      <c r="D81" s="106"/>
    </row>
    <row r="82" spans="1:4" ht="15.75" x14ac:dyDescent="0.25">
      <c r="A82" s="273"/>
      <c r="B82" s="276"/>
      <c r="C82" s="106" t="s">
        <v>165</v>
      </c>
      <c r="D82" s="106"/>
    </row>
    <row r="83" spans="1:4" ht="31.5" x14ac:dyDescent="0.25">
      <c r="A83" s="273"/>
      <c r="B83" s="276"/>
      <c r="C83" s="106" t="s">
        <v>211</v>
      </c>
      <c r="D83" s="106"/>
    </row>
    <row r="84" spans="1:4" ht="78.75" x14ac:dyDescent="0.25">
      <c r="A84" s="274"/>
      <c r="B84" s="277"/>
      <c r="C84" s="106" t="s">
        <v>474</v>
      </c>
      <c r="D84" s="25"/>
    </row>
    <row r="85" spans="1:4" ht="126" x14ac:dyDescent="0.25">
      <c r="A85" s="272" t="s">
        <v>90</v>
      </c>
      <c r="B85" s="275" t="s">
        <v>50</v>
      </c>
      <c r="C85" s="106" t="s">
        <v>209</v>
      </c>
      <c r="D85" s="53" t="s">
        <v>633</v>
      </c>
    </row>
    <row r="86" spans="1:4" ht="15.75" x14ac:dyDescent="0.25">
      <c r="A86" s="273"/>
      <c r="B86" s="276"/>
      <c r="C86" s="106" t="s">
        <v>164</v>
      </c>
      <c r="D86" s="237">
        <v>43404</v>
      </c>
    </row>
    <row r="87" spans="1:4" ht="15.75" x14ac:dyDescent="0.25">
      <c r="A87" s="273"/>
      <c r="B87" s="276"/>
      <c r="C87" s="106" t="s">
        <v>165</v>
      </c>
      <c r="D87" s="53" t="s">
        <v>634</v>
      </c>
    </row>
    <row r="88" spans="1:4" ht="204.75" x14ac:dyDescent="0.25">
      <c r="A88" s="273"/>
      <c r="B88" s="276"/>
      <c r="C88" s="106" t="s">
        <v>210</v>
      </c>
      <c r="D88" s="218" t="s">
        <v>636</v>
      </c>
    </row>
    <row r="89" spans="1:4" ht="15.75" x14ac:dyDescent="0.25">
      <c r="A89" s="273"/>
      <c r="B89" s="276"/>
      <c r="C89" s="106" t="s">
        <v>164</v>
      </c>
      <c r="D89" s="243">
        <v>44900</v>
      </c>
    </row>
    <row r="90" spans="1:4" ht="15.75" x14ac:dyDescent="0.25">
      <c r="A90" s="273"/>
      <c r="B90" s="276"/>
      <c r="C90" s="106" t="s">
        <v>165</v>
      </c>
      <c r="D90" s="218" t="s">
        <v>637</v>
      </c>
    </row>
    <row r="91" spans="1:4" ht="126" x14ac:dyDescent="0.25">
      <c r="A91" s="273"/>
      <c r="B91" s="276"/>
      <c r="C91" s="106" t="s">
        <v>211</v>
      </c>
      <c r="D91" s="53" t="s">
        <v>635</v>
      </c>
    </row>
    <row r="92" spans="1:4" ht="99.75" customHeight="1" x14ac:dyDescent="0.25">
      <c r="A92" s="274"/>
      <c r="B92" s="277"/>
      <c r="C92" s="106" t="s">
        <v>475</v>
      </c>
      <c r="D92" s="25">
        <v>0.6</v>
      </c>
    </row>
    <row r="93" spans="1:4" ht="41.25" customHeight="1" x14ac:dyDescent="0.25">
      <c r="A93" s="278">
        <v>7</v>
      </c>
      <c r="B93" s="275" t="s">
        <v>212</v>
      </c>
      <c r="C93" s="106" t="s">
        <v>213</v>
      </c>
      <c r="D93" s="53" t="s">
        <v>638</v>
      </c>
    </row>
    <row r="94" spans="1:4" ht="24" customHeight="1" x14ac:dyDescent="0.25">
      <c r="A94" s="280"/>
      <c r="B94" s="277"/>
      <c r="C94" s="106" t="s">
        <v>214</v>
      </c>
      <c r="D94" s="245" t="s">
        <v>639</v>
      </c>
    </row>
    <row r="95" spans="1:4" ht="78.75" x14ac:dyDescent="0.25">
      <c r="A95" s="105">
        <v>8</v>
      </c>
      <c r="B95" s="106" t="s">
        <v>533</v>
      </c>
      <c r="C95" s="106"/>
      <c r="D95" s="245" t="s">
        <v>640</v>
      </c>
    </row>
    <row r="96" spans="1:4" ht="15.75" x14ac:dyDescent="0.25">
      <c r="A96" s="284" t="s">
        <v>98</v>
      </c>
      <c r="B96" s="285" t="s">
        <v>47</v>
      </c>
      <c r="C96" s="106" t="s">
        <v>215</v>
      </c>
      <c r="D96" s="218"/>
    </row>
    <row r="97" spans="1:4" ht="15.75" x14ac:dyDescent="0.25">
      <c r="A97" s="284"/>
      <c r="B97" s="285"/>
      <c r="C97" s="106" t="s">
        <v>164</v>
      </c>
      <c r="D97" s="218"/>
    </row>
    <row r="98" spans="1:4" ht="15.75" x14ac:dyDescent="0.25">
      <c r="A98" s="284"/>
      <c r="B98" s="285"/>
      <c r="C98" s="106" t="s">
        <v>165</v>
      </c>
      <c r="D98" s="218"/>
    </row>
    <row r="99" spans="1:4" ht="31.5" x14ac:dyDescent="0.25">
      <c r="A99" s="284"/>
      <c r="B99" s="285"/>
      <c r="C99" s="106" t="s">
        <v>216</v>
      </c>
      <c r="D99" s="246" t="s">
        <v>641</v>
      </c>
    </row>
    <row r="100" spans="1:4" ht="15.75" x14ac:dyDescent="0.25">
      <c r="A100" s="272" t="s">
        <v>99</v>
      </c>
      <c r="B100" s="275" t="s">
        <v>167</v>
      </c>
      <c r="C100" s="106" t="s">
        <v>215</v>
      </c>
      <c r="D100" s="218"/>
    </row>
    <row r="101" spans="1:4" ht="15.75" x14ac:dyDescent="0.25">
      <c r="A101" s="273"/>
      <c r="B101" s="276"/>
      <c r="C101" s="106" t="s">
        <v>164</v>
      </c>
      <c r="D101" s="218"/>
    </row>
    <row r="102" spans="1:4" ht="15.75" x14ac:dyDescent="0.25">
      <c r="A102" s="273"/>
      <c r="B102" s="276"/>
      <c r="C102" s="106" t="s">
        <v>165</v>
      </c>
      <c r="D102" s="218"/>
    </row>
    <row r="103" spans="1:4" ht="31.5" x14ac:dyDescent="0.25">
      <c r="A103" s="273"/>
      <c r="B103" s="276"/>
      <c r="C103" s="106" t="s">
        <v>216</v>
      </c>
      <c r="D103" s="247" t="s">
        <v>641</v>
      </c>
    </row>
    <row r="104" spans="1:4" ht="15.75" x14ac:dyDescent="0.25">
      <c r="A104" s="272" t="s">
        <v>100</v>
      </c>
      <c r="B104" s="275" t="s">
        <v>48</v>
      </c>
      <c r="C104" s="106" t="s">
        <v>215</v>
      </c>
      <c r="D104" s="218"/>
    </row>
    <row r="105" spans="1:4" ht="15.75" x14ac:dyDescent="0.25">
      <c r="A105" s="273"/>
      <c r="B105" s="276"/>
      <c r="C105" s="106" t="s">
        <v>164</v>
      </c>
      <c r="D105" s="218"/>
    </row>
    <row r="106" spans="1:4" ht="15.75" x14ac:dyDescent="0.25">
      <c r="A106" s="273"/>
      <c r="B106" s="276"/>
      <c r="C106" s="106" t="s">
        <v>165</v>
      </c>
      <c r="D106" s="218"/>
    </row>
    <row r="107" spans="1:4" ht="31.5" x14ac:dyDescent="0.25">
      <c r="A107" s="273"/>
      <c r="B107" s="276"/>
      <c r="C107" s="106" t="s">
        <v>216</v>
      </c>
      <c r="D107" s="246" t="s">
        <v>641</v>
      </c>
    </row>
    <row r="108" spans="1:4" ht="15.75" x14ac:dyDescent="0.25">
      <c r="A108" s="272" t="s">
        <v>101</v>
      </c>
      <c r="B108" s="275" t="s">
        <v>49</v>
      </c>
      <c r="C108" s="106" t="s">
        <v>215</v>
      </c>
      <c r="D108" s="218"/>
    </row>
    <row r="109" spans="1:4" ht="15.75" x14ac:dyDescent="0.25">
      <c r="A109" s="273"/>
      <c r="B109" s="276"/>
      <c r="C109" s="106" t="s">
        <v>164</v>
      </c>
      <c r="D109" s="218"/>
    </row>
    <row r="110" spans="1:4" ht="15.75" x14ac:dyDescent="0.25">
      <c r="A110" s="273"/>
      <c r="B110" s="276"/>
      <c r="C110" s="106" t="s">
        <v>165</v>
      </c>
      <c r="D110" s="218"/>
    </row>
    <row r="111" spans="1:4" ht="31.5" x14ac:dyDescent="0.25">
      <c r="A111" s="273"/>
      <c r="B111" s="276"/>
      <c r="C111" s="106" t="s">
        <v>216</v>
      </c>
      <c r="D111" s="218"/>
    </row>
    <row r="112" spans="1:4" ht="15.75" x14ac:dyDescent="0.25">
      <c r="A112" s="272" t="s">
        <v>102</v>
      </c>
      <c r="B112" s="275" t="s">
        <v>50</v>
      </c>
      <c r="C112" s="106" t="s">
        <v>215</v>
      </c>
      <c r="D112" s="218"/>
    </row>
    <row r="113" spans="1:4" ht="15.75" x14ac:dyDescent="0.25">
      <c r="A113" s="273"/>
      <c r="B113" s="276"/>
      <c r="C113" s="106" t="s">
        <v>164</v>
      </c>
      <c r="D113" s="218"/>
    </row>
    <row r="114" spans="1:4" ht="15.75" x14ac:dyDescent="0.25">
      <c r="A114" s="273"/>
      <c r="B114" s="276"/>
      <c r="C114" s="106" t="s">
        <v>165</v>
      </c>
      <c r="D114" s="218"/>
    </row>
    <row r="115" spans="1:4" ht="31.5" x14ac:dyDescent="0.25">
      <c r="A115" s="273"/>
      <c r="B115" s="276"/>
      <c r="C115" s="106" t="s">
        <v>216</v>
      </c>
      <c r="D115" s="246" t="s">
        <v>641</v>
      </c>
    </row>
    <row r="116" spans="1:4" ht="63" x14ac:dyDescent="0.25">
      <c r="A116" s="105">
        <v>9</v>
      </c>
      <c r="B116" s="106" t="s">
        <v>532</v>
      </c>
      <c r="C116" s="106"/>
      <c r="D116" s="106"/>
    </row>
    <row r="117" spans="1:4" ht="31.5" x14ac:dyDescent="0.25">
      <c r="A117" s="272" t="s">
        <v>110</v>
      </c>
      <c r="B117" s="275" t="s">
        <v>47</v>
      </c>
      <c r="C117" s="106" t="s">
        <v>217</v>
      </c>
      <c r="D117" s="106"/>
    </row>
    <row r="118" spans="1:4" ht="15.75" x14ac:dyDescent="0.25">
      <c r="A118" s="273"/>
      <c r="B118" s="276"/>
      <c r="C118" s="106" t="s">
        <v>164</v>
      </c>
      <c r="D118" s="106"/>
    </row>
    <row r="119" spans="1:4" ht="15.75" x14ac:dyDescent="0.25">
      <c r="A119" s="273"/>
      <c r="B119" s="276"/>
      <c r="C119" s="106" t="s">
        <v>165</v>
      </c>
      <c r="D119" s="106"/>
    </row>
    <row r="120" spans="1:4" ht="252" x14ac:dyDescent="0.25">
      <c r="A120" s="272" t="s">
        <v>111</v>
      </c>
      <c r="B120" s="275" t="s">
        <v>167</v>
      </c>
      <c r="C120" s="106" t="s">
        <v>217</v>
      </c>
      <c r="D120" s="218" t="s">
        <v>642</v>
      </c>
    </row>
    <row r="121" spans="1:4" ht="15.75" x14ac:dyDescent="0.25">
      <c r="A121" s="273"/>
      <c r="B121" s="276"/>
      <c r="C121" s="106" t="s">
        <v>164</v>
      </c>
      <c r="D121" s="248">
        <v>43224</v>
      </c>
    </row>
    <row r="122" spans="1:4" ht="15.75" x14ac:dyDescent="0.25">
      <c r="A122" s="273"/>
      <c r="B122" s="276"/>
      <c r="C122" s="106" t="s">
        <v>165</v>
      </c>
      <c r="D122" s="249" t="s">
        <v>643</v>
      </c>
    </row>
    <row r="123" spans="1:4" ht="204.75" x14ac:dyDescent="0.25">
      <c r="A123" s="272" t="s">
        <v>112</v>
      </c>
      <c r="B123" s="275" t="s">
        <v>48</v>
      </c>
      <c r="C123" s="106" t="s">
        <v>217</v>
      </c>
      <c r="D123" s="8" t="s">
        <v>644</v>
      </c>
    </row>
    <row r="124" spans="1:4" ht="15.75" x14ac:dyDescent="0.25">
      <c r="A124" s="273"/>
      <c r="B124" s="276"/>
      <c r="C124" s="106" t="s">
        <v>164</v>
      </c>
      <c r="D124" s="248">
        <v>43424</v>
      </c>
    </row>
    <row r="125" spans="1:4" ht="15.75" x14ac:dyDescent="0.25">
      <c r="A125" s="274"/>
      <c r="B125" s="276"/>
      <c r="C125" s="106" t="s">
        <v>165</v>
      </c>
      <c r="D125" s="249" t="s">
        <v>645</v>
      </c>
    </row>
    <row r="126" spans="1:4" ht="31.5" x14ac:dyDescent="0.25">
      <c r="A126" s="272" t="s">
        <v>113</v>
      </c>
      <c r="B126" s="275" t="s">
        <v>49</v>
      </c>
      <c r="C126" s="106" t="s">
        <v>217</v>
      </c>
      <c r="D126" s="218"/>
    </row>
    <row r="127" spans="1:4" ht="15.75" x14ac:dyDescent="0.25">
      <c r="A127" s="273"/>
      <c r="B127" s="276"/>
      <c r="C127" s="106" t="s">
        <v>164</v>
      </c>
      <c r="D127" s="106"/>
    </row>
    <row r="128" spans="1:4" ht="15.75" x14ac:dyDescent="0.25">
      <c r="A128" s="273"/>
      <c r="B128" s="276"/>
      <c r="C128" s="106" t="s">
        <v>165</v>
      </c>
      <c r="D128" s="106"/>
    </row>
    <row r="129" spans="1:4" ht="236.25" x14ac:dyDescent="0.25">
      <c r="A129" s="272" t="s">
        <v>114</v>
      </c>
      <c r="B129" s="275" t="s">
        <v>50</v>
      </c>
      <c r="C129" s="106" t="s">
        <v>217</v>
      </c>
      <c r="D129" s="8" t="s">
        <v>646</v>
      </c>
    </row>
    <row r="130" spans="1:4" ht="15.75" x14ac:dyDescent="0.25">
      <c r="A130" s="273"/>
      <c r="B130" s="276"/>
      <c r="C130" s="106" t="s">
        <v>164</v>
      </c>
      <c r="D130" s="243">
        <v>41634</v>
      </c>
    </row>
    <row r="131" spans="1:4" ht="15.75" x14ac:dyDescent="0.25">
      <c r="A131" s="274"/>
      <c r="B131" s="276"/>
      <c r="C131" s="106" t="s">
        <v>165</v>
      </c>
      <c r="D131" s="218" t="s">
        <v>647</v>
      </c>
    </row>
    <row r="132" spans="1:4" ht="63" x14ac:dyDescent="0.25">
      <c r="A132" s="82">
        <v>10</v>
      </c>
      <c r="B132" s="106" t="s">
        <v>531</v>
      </c>
      <c r="C132" s="106"/>
      <c r="D132" s="106"/>
    </row>
    <row r="133" spans="1:4" ht="31.5" x14ac:dyDescent="0.25">
      <c r="A133" s="272" t="s">
        <v>218</v>
      </c>
      <c r="B133" s="275" t="s">
        <v>47</v>
      </c>
      <c r="C133" s="106" t="s">
        <v>219</v>
      </c>
      <c r="D133" s="106"/>
    </row>
    <row r="134" spans="1:4" ht="15.75" x14ac:dyDescent="0.25">
      <c r="A134" s="273"/>
      <c r="B134" s="276"/>
      <c r="C134" s="106" t="s">
        <v>164</v>
      </c>
      <c r="D134" s="106"/>
    </row>
    <row r="135" spans="1:4" ht="15.75" x14ac:dyDescent="0.25">
      <c r="A135" s="273"/>
      <c r="B135" s="276"/>
      <c r="C135" s="106" t="s">
        <v>165</v>
      </c>
      <c r="D135" s="106"/>
    </row>
    <row r="136" spans="1:4" ht="236.25" x14ac:dyDescent="0.25">
      <c r="A136" s="272" t="s">
        <v>220</v>
      </c>
      <c r="B136" s="275" t="s">
        <v>167</v>
      </c>
      <c r="C136" s="106" t="s">
        <v>219</v>
      </c>
      <c r="D136" s="250" t="s">
        <v>648</v>
      </c>
    </row>
    <row r="137" spans="1:4" ht="15.75" x14ac:dyDescent="0.25">
      <c r="A137" s="273"/>
      <c r="B137" s="276"/>
      <c r="C137" s="106" t="s">
        <v>164</v>
      </c>
      <c r="D137" s="243">
        <v>43843</v>
      </c>
    </row>
    <row r="138" spans="1:4" ht="15.75" x14ac:dyDescent="0.25">
      <c r="A138" s="273"/>
      <c r="B138" s="276"/>
      <c r="C138" s="106" t="s">
        <v>165</v>
      </c>
      <c r="D138" s="218" t="s">
        <v>649</v>
      </c>
    </row>
    <row r="139" spans="1:4" ht="252" x14ac:dyDescent="0.25">
      <c r="A139" s="272" t="s">
        <v>221</v>
      </c>
      <c r="B139" s="275" t="s">
        <v>48</v>
      </c>
      <c r="C139" s="106" t="s">
        <v>219</v>
      </c>
      <c r="D139" s="218" t="s">
        <v>650</v>
      </c>
    </row>
    <row r="140" spans="1:4" ht="15.75" x14ac:dyDescent="0.25">
      <c r="A140" s="273"/>
      <c r="B140" s="276"/>
      <c r="C140" s="106" t="s">
        <v>164</v>
      </c>
      <c r="D140" s="243">
        <v>43605</v>
      </c>
    </row>
    <row r="141" spans="1:4" ht="15.75" x14ac:dyDescent="0.25">
      <c r="A141" s="273"/>
      <c r="B141" s="276"/>
      <c r="C141" s="106" t="s">
        <v>165</v>
      </c>
      <c r="D141" s="218" t="s">
        <v>651</v>
      </c>
    </row>
    <row r="142" spans="1:4" ht="31.5" x14ac:dyDescent="0.25">
      <c r="A142" s="272" t="s">
        <v>222</v>
      </c>
      <c r="B142" s="275" t="s">
        <v>49</v>
      </c>
      <c r="C142" s="106" t="s">
        <v>219</v>
      </c>
      <c r="D142" s="218"/>
    </row>
    <row r="143" spans="1:4" ht="15.75" x14ac:dyDescent="0.25">
      <c r="A143" s="273"/>
      <c r="B143" s="276"/>
      <c r="C143" s="106" t="s">
        <v>164</v>
      </c>
      <c r="D143" s="218"/>
    </row>
    <row r="144" spans="1:4" ht="15.75" x14ac:dyDescent="0.25">
      <c r="A144" s="273"/>
      <c r="B144" s="276"/>
      <c r="C144" s="106" t="s">
        <v>165</v>
      </c>
      <c r="D144" s="218"/>
    </row>
    <row r="145" spans="1:4" ht="189" x14ac:dyDescent="0.25">
      <c r="A145" s="272" t="s">
        <v>223</v>
      </c>
      <c r="B145" s="275" t="s">
        <v>50</v>
      </c>
      <c r="C145" s="106" t="s">
        <v>219</v>
      </c>
      <c r="D145" s="218" t="s">
        <v>652</v>
      </c>
    </row>
    <row r="146" spans="1:4" ht="15.75" x14ac:dyDescent="0.25">
      <c r="A146" s="273"/>
      <c r="B146" s="276"/>
      <c r="C146" s="106" t="s">
        <v>164</v>
      </c>
      <c r="D146" s="243">
        <v>43535</v>
      </c>
    </row>
    <row r="147" spans="1:4" ht="15.75" x14ac:dyDescent="0.25">
      <c r="A147" s="273"/>
      <c r="B147" s="276"/>
      <c r="C147" s="106" t="s">
        <v>165</v>
      </c>
      <c r="D147" s="218" t="s">
        <v>653</v>
      </c>
    </row>
    <row r="148" spans="1:4" ht="90" x14ac:dyDescent="0.25">
      <c r="A148" s="105">
        <v>11</v>
      </c>
      <c r="B148" s="106" t="s">
        <v>530</v>
      </c>
      <c r="C148" s="106"/>
      <c r="D148" s="251" t="s">
        <v>654</v>
      </c>
    </row>
    <row r="149" spans="1:4" ht="31.5" x14ac:dyDescent="0.25">
      <c r="A149" s="272" t="s">
        <v>224</v>
      </c>
      <c r="B149" s="275" t="s">
        <v>47</v>
      </c>
      <c r="C149" s="106" t="s">
        <v>225</v>
      </c>
      <c r="D149" s="106"/>
    </row>
    <row r="150" spans="1:4" ht="15.75" x14ac:dyDescent="0.25">
      <c r="A150" s="273"/>
      <c r="B150" s="276"/>
      <c r="C150" s="106" t="s">
        <v>164</v>
      </c>
      <c r="D150" s="106"/>
    </row>
    <row r="151" spans="1:4" ht="15.75" x14ac:dyDescent="0.25">
      <c r="A151" s="273"/>
      <c r="B151" s="276"/>
      <c r="C151" s="106" t="s">
        <v>165</v>
      </c>
      <c r="D151" s="106"/>
    </row>
    <row r="152" spans="1:4" ht="15.75" x14ac:dyDescent="0.25">
      <c r="A152" s="273"/>
      <c r="B152" s="276"/>
      <c r="C152" s="106" t="s">
        <v>315</v>
      </c>
      <c r="D152" s="106"/>
    </row>
    <row r="153" spans="1:4" ht="15.75" x14ac:dyDescent="0.25">
      <c r="A153" s="273"/>
      <c r="B153" s="276"/>
      <c r="C153" s="106" t="s">
        <v>164</v>
      </c>
      <c r="D153" s="106"/>
    </row>
    <row r="154" spans="1:4" ht="15.75" x14ac:dyDescent="0.25">
      <c r="A154" s="273"/>
      <c r="B154" s="276"/>
      <c r="C154" s="106" t="s">
        <v>165</v>
      </c>
      <c r="D154" s="218"/>
    </row>
    <row r="155" spans="1:4" ht="31.5" x14ac:dyDescent="0.25">
      <c r="A155" s="273"/>
      <c r="B155" s="276"/>
      <c r="C155" s="106" t="s">
        <v>226</v>
      </c>
      <c r="D155" s="261" t="s">
        <v>655</v>
      </c>
    </row>
    <row r="156" spans="1:4" ht="31.5" x14ac:dyDescent="0.25">
      <c r="A156" s="272" t="s">
        <v>227</v>
      </c>
      <c r="B156" s="275" t="s">
        <v>167</v>
      </c>
      <c r="C156" s="106" t="s">
        <v>225</v>
      </c>
      <c r="D156" s="218"/>
    </row>
    <row r="157" spans="1:4" ht="15.75" x14ac:dyDescent="0.25">
      <c r="A157" s="273"/>
      <c r="B157" s="276"/>
      <c r="C157" s="106" t="s">
        <v>164</v>
      </c>
      <c r="D157" s="218"/>
    </row>
    <row r="158" spans="1:4" ht="15.75" x14ac:dyDescent="0.25">
      <c r="A158" s="273"/>
      <c r="B158" s="276"/>
      <c r="C158" s="106" t="s">
        <v>165</v>
      </c>
      <c r="D158" s="218"/>
    </row>
    <row r="159" spans="1:4" ht="15.75" x14ac:dyDescent="0.25">
      <c r="A159" s="273"/>
      <c r="B159" s="276"/>
      <c r="C159" s="106" t="s">
        <v>315</v>
      </c>
      <c r="D159" s="218"/>
    </row>
    <row r="160" spans="1:4" ht="15.75" x14ac:dyDescent="0.25">
      <c r="A160" s="273"/>
      <c r="B160" s="276"/>
      <c r="C160" s="106" t="s">
        <v>164</v>
      </c>
      <c r="D160" s="218"/>
    </row>
    <row r="161" spans="1:4" ht="15.75" x14ac:dyDescent="0.25">
      <c r="A161" s="273"/>
      <c r="B161" s="276"/>
      <c r="C161" s="106" t="s">
        <v>165</v>
      </c>
      <c r="D161" s="218"/>
    </row>
    <row r="162" spans="1:4" ht="31.5" x14ac:dyDescent="0.25">
      <c r="A162" s="274"/>
      <c r="B162" s="276"/>
      <c r="C162" s="106" t="s">
        <v>226</v>
      </c>
      <c r="D162" s="261" t="s">
        <v>655</v>
      </c>
    </row>
    <row r="163" spans="1:4" ht="31.5" x14ac:dyDescent="0.25">
      <c r="A163" s="272" t="s">
        <v>228</v>
      </c>
      <c r="B163" s="275" t="s">
        <v>48</v>
      </c>
      <c r="C163" s="106" t="s">
        <v>225</v>
      </c>
      <c r="D163" s="218"/>
    </row>
    <row r="164" spans="1:4" ht="15.75" x14ac:dyDescent="0.25">
      <c r="A164" s="273"/>
      <c r="B164" s="276"/>
      <c r="C164" s="106" t="s">
        <v>164</v>
      </c>
      <c r="D164" s="218"/>
    </row>
    <row r="165" spans="1:4" ht="15.75" x14ac:dyDescent="0.25">
      <c r="A165" s="273"/>
      <c r="B165" s="276"/>
      <c r="C165" s="106" t="s">
        <v>165</v>
      </c>
      <c r="D165" s="218"/>
    </row>
    <row r="166" spans="1:4" ht="15.75" x14ac:dyDescent="0.25">
      <c r="A166" s="273"/>
      <c r="B166" s="276"/>
      <c r="C166" s="106" t="s">
        <v>315</v>
      </c>
      <c r="D166" s="218"/>
    </row>
    <row r="167" spans="1:4" ht="15.75" x14ac:dyDescent="0.25">
      <c r="A167" s="273"/>
      <c r="B167" s="276"/>
      <c r="C167" s="106" t="s">
        <v>164</v>
      </c>
      <c r="D167" s="218"/>
    </row>
    <row r="168" spans="1:4" ht="15.75" x14ac:dyDescent="0.25">
      <c r="A168" s="273"/>
      <c r="B168" s="276"/>
      <c r="C168" s="106" t="s">
        <v>165</v>
      </c>
      <c r="D168" s="218"/>
    </row>
    <row r="169" spans="1:4" ht="31.5" x14ac:dyDescent="0.25">
      <c r="A169" s="274"/>
      <c r="B169" s="276"/>
      <c r="C169" s="106" t="s">
        <v>226</v>
      </c>
      <c r="D169" s="261" t="s">
        <v>655</v>
      </c>
    </row>
    <row r="170" spans="1:4" ht="31.5" x14ac:dyDescent="0.25">
      <c r="A170" s="272" t="s">
        <v>229</v>
      </c>
      <c r="B170" s="275" t="s">
        <v>49</v>
      </c>
      <c r="C170" s="106" t="s">
        <v>225</v>
      </c>
      <c r="D170" s="218"/>
    </row>
    <row r="171" spans="1:4" ht="15.75" x14ac:dyDescent="0.25">
      <c r="A171" s="273"/>
      <c r="B171" s="276"/>
      <c r="C171" s="106" t="s">
        <v>164</v>
      </c>
      <c r="D171" s="218"/>
    </row>
    <row r="172" spans="1:4" ht="15.75" x14ac:dyDescent="0.25">
      <c r="A172" s="273"/>
      <c r="B172" s="276"/>
      <c r="C172" s="106" t="s">
        <v>165</v>
      </c>
      <c r="D172" s="218"/>
    </row>
    <row r="173" spans="1:4" ht="15.75" x14ac:dyDescent="0.25">
      <c r="A173" s="273"/>
      <c r="B173" s="276"/>
      <c r="C173" s="106" t="s">
        <v>315</v>
      </c>
      <c r="D173" s="218"/>
    </row>
    <row r="174" spans="1:4" ht="15.75" x14ac:dyDescent="0.25">
      <c r="A174" s="273"/>
      <c r="B174" s="276"/>
      <c r="C174" s="106" t="s">
        <v>164</v>
      </c>
      <c r="D174" s="218"/>
    </row>
    <row r="175" spans="1:4" ht="15.75" x14ac:dyDescent="0.25">
      <c r="A175" s="273"/>
      <c r="B175" s="276"/>
      <c r="C175" s="106" t="s">
        <v>165</v>
      </c>
      <c r="D175" s="218"/>
    </row>
    <row r="176" spans="1:4" ht="31.5" x14ac:dyDescent="0.25">
      <c r="A176" s="274"/>
      <c r="B176" s="276"/>
      <c r="C176" s="106" t="s">
        <v>226</v>
      </c>
      <c r="D176" s="261" t="s">
        <v>655</v>
      </c>
    </row>
    <row r="177" spans="1:4" ht="31.5" x14ac:dyDescent="0.25">
      <c r="A177" s="272" t="s">
        <v>230</v>
      </c>
      <c r="B177" s="275" t="s">
        <v>50</v>
      </c>
      <c r="C177" s="106" t="s">
        <v>225</v>
      </c>
      <c r="D177" s="218"/>
    </row>
    <row r="178" spans="1:4" ht="15.75" x14ac:dyDescent="0.25">
      <c r="A178" s="273"/>
      <c r="B178" s="276"/>
      <c r="C178" s="106" t="s">
        <v>164</v>
      </c>
      <c r="D178" s="218"/>
    </row>
    <row r="179" spans="1:4" ht="15.75" x14ac:dyDescent="0.25">
      <c r="A179" s="273"/>
      <c r="B179" s="276"/>
      <c r="C179" s="106" t="s">
        <v>165</v>
      </c>
      <c r="D179" s="218"/>
    </row>
    <row r="180" spans="1:4" ht="15.75" x14ac:dyDescent="0.25">
      <c r="A180" s="273"/>
      <c r="B180" s="276"/>
      <c r="C180" s="106" t="s">
        <v>315</v>
      </c>
      <c r="D180" s="218"/>
    </row>
    <row r="181" spans="1:4" ht="15.75" x14ac:dyDescent="0.25">
      <c r="A181" s="273"/>
      <c r="B181" s="276"/>
      <c r="C181" s="106" t="s">
        <v>164</v>
      </c>
      <c r="D181" s="218"/>
    </row>
    <row r="182" spans="1:4" ht="15.75" x14ac:dyDescent="0.25">
      <c r="A182" s="273"/>
      <c r="B182" s="276"/>
      <c r="C182" s="106" t="s">
        <v>165</v>
      </c>
      <c r="D182" s="218"/>
    </row>
    <row r="183" spans="1:4" ht="31.5" x14ac:dyDescent="0.25">
      <c r="A183" s="274"/>
      <c r="B183" s="276"/>
      <c r="C183" s="106" t="s">
        <v>226</v>
      </c>
      <c r="D183" s="261" t="s">
        <v>655</v>
      </c>
    </row>
    <row r="184" spans="1:4" ht="267.75" x14ac:dyDescent="0.25">
      <c r="A184" s="272">
        <v>12</v>
      </c>
      <c r="B184" s="275" t="s">
        <v>518</v>
      </c>
      <c r="C184" s="106" t="s">
        <v>115</v>
      </c>
      <c r="D184" s="260" t="s">
        <v>680</v>
      </c>
    </row>
    <row r="185" spans="1:4" ht="362.25" x14ac:dyDescent="0.25">
      <c r="A185" s="273"/>
      <c r="B185" s="276"/>
      <c r="C185" s="106" t="s">
        <v>170</v>
      </c>
      <c r="D185" s="218" t="s">
        <v>660</v>
      </c>
    </row>
    <row r="186" spans="1:4" ht="47.25" x14ac:dyDescent="0.25">
      <c r="A186" s="273"/>
      <c r="B186" s="276"/>
      <c r="C186" s="106" t="s">
        <v>164</v>
      </c>
      <c r="D186" s="218" t="s">
        <v>656</v>
      </c>
    </row>
    <row r="187" spans="1:4" ht="47.25" x14ac:dyDescent="0.25">
      <c r="A187" s="273"/>
      <c r="B187" s="276"/>
      <c r="C187" s="106" t="s">
        <v>165</v>
      </c>
      <c r="D187" s="218" t="s">
        <v>657</v>
      </c>
    </row>
    <row r="188" spans="1:4" ht="90" x14ac:dyDescent="0.25">
      <c r="A188" s="273"/>
      <c r="B188" s="276"/>
      <c r="C188" s="106" t="s">
        <v>116</v>
      </c>
      <c r="D188" s="252" t="s">
        <v>658</v>
      </c>
    </row>
    <row r="189" spans="1:4" ht="78.75" x14ac:dyDescent="0.25">
      <c r="A189" s="273"/>
      <c r="B189" s="276"/>
      <c r="C189" s="106" t="s">
        <v>465</v>
      </c>
      <c r="D189" s="218" t="s">
        <v>659</v>
      </c>
    </row>
    <row r="190" spans="1:4" ht="31.5" x14ac:dyDescent="0.25">
      <c r="A190" s="273"/>
      <c r="B190" s="276"/>
      <c r="C190" s="106" t="s">
        <v>476</v>
      </c>
      <c r="D190" s="26">
        <v>23</v>
      </c>
    </row>
    <row r="191" spans="1:4" ht="63" x14ac:dyDescent="0.25">
      <c r="A191" s="273"/>
      <c r="B191" s="276"/>
      <c r="C191" s="106" t="s">
        <v>477</v>
      </c>
      <c r="D191" s="26">
        <v>153</v>
      </c>
    </row>
    <row r="192" spans="1:4" ht="50.25" x14ac:dyDescent="0.25">
      <c r="A192" s="274"/>
      <c r="B192" s="277"/>
      <c r="C192" s="106" t="s">
        <v>519</v>
      </c>
      <c r="D192" s="25">
        <v>1</v>
      </c>
    </row>
    <row r="193" spans="1:4" ht="31.5" customHeight="1" x14ac:dyDescent="0.25">
      <c r="A193" s="278" t="s">
        <v>380</v>
      </c>
      <c r="B193" s="275" t="s">
        <v>371</v>
      </c>
      <c r="C193" s="106" t="s">
        <v>115</v>
      </c>
      <c r="D193" s="106"/>
    </row>
    <row r="194" spans="1:4" ht="31.5" x14ac:dyDescent="0.25">
      <c r="A194" s="279"/>
      <c r="B194" s="276"/>
      <c r="C194" s="106" t="s">
        <v>170</v>
      </c>
      <c r="D194" s="106"/>
    </row>
    <row r="195" spans="1:4" ht="15.75" x14ac:dyDescent="0.25">
      <c r="A195" s="279"/>
      <c r="B195" s="276"/>
      <c r="C195" s="106" t="s">
        <v>164</v>
      </c>
      <c r="D195" s="106"/>
    </row>
    <row r="196" spans="1:4" ht="15.75" x14ac:dyDescent="0.25">
      <c r="A196" s="279"/>
      <c r="B196" s="276"/>
      <c r="C196" s="106" t="s">
        <v>165</v>
      </c>
      <c r="D196" s="106"/>
    </row>
    <row r="197" spans="1:4" ht="15.75" x14ac:dyDescent="0.25">
      <c r="A197" s="279"/>
      <c r="B197" s="276"/>
      <c r="C197" s="106" t="s">
        <v>116</v>
      </c>
      <c r="D197" s="106"/>
    </row>
    <row r="198" spans="1:4" ht="31.5" x14ac:dyDescent="0.25">
      <c r="A198" s="279"/>
      <c r="B198" s="276"/>
      <c r="C198" s="106" t="s">
        <v>465</v>
      </c>
      <c r="D198" s="106"/>
    </row>
    <row r="199" spans="1:4" ht="31.5" x14ac:dyDescent="0.25">
      <c r="A199" s="279"/>
      <c r="B199" s="276"/>
      <c r="C199" s="106" t="s">
        <v>476</v>
      </c>
      <c r="D199" s="26"/>
    </row>
    <row r="200" spans="1:4" ht="63" x14ac:dyDescent="0.25">
      <c r="A200" s="279"/>
      <c r="B200" s="276"/>
      <c r="C200" s="106" t="s">
        <v>477</v>
      </c>
      <c r="D200" s="26"/>
    </row>
    <row r="201" spans="1:4" ht="66" x14ac:dyDescent="0.25">
      <c r="A201" s="279"/>
      <c r="B201" s="276"/>
      <c r="C201" s="100" t="s">
        <v>478</v>
      </c>
      <c r="D201" s="25"/>
    </row>
    <row r="202" spans="1:4" s="86" customFormat="1" ht="15.75" x14ac:dyDescent="0.25">
      <c r="A202" s="83" t="s">
        <v>31</v>
      </c>
      <c r="B202" s="84"/>
      <c r="C202" s="84"/>
      <c r="D202" s="85"/>
    </row>
    <row r="203" spans="1:4" s="86" customFormat="1" ht="15.75" x14ac:dyDescent="0.25">
      <c r="A203" s="103" t="s">
        <v>107</v>
      </c>
      <c r="B203" s="102" t="s">
        <v>32</v>
      </c>
      <c r="C203" s="102"/>
      <c r="D203" s="102"/>
    </row>
    <row r="204" spans="1:4" ht="204" x14ac:dyDescent="0.25">
      <c r="A204" s="272" t="s">
        <v>373</v>
      </c>
      <c r="B204" s="275" t="s">
        <v>529</v>
      </c>
      <c r="C204" s="106" t="s">
        <v>466</v>
      </c>
      <c r="D204" s="244" t="s">
        <v>661</v>
      </c>
    </row>
    <row r="205" spans="1:4" ht="15.75" x14ac:dyDescent="0.25">
      <c r="A205" s="273"/>
      <c r="B205" s="276"/>
      <c r="C205" s="106" t="s">
        <v>164</v>
      </c>
      <c r="D205" s="243">
        <v>43196</v>
      </c>
    </row>
    <row r="206" spans="1:4" ht="15.75" x14ac:dyDescent="0.25">
      <c r="A206" s="273"/>
      <c r="B206" s="276"/>
      <c r="C206" s="106" t="s">
        <v>165</v>
      </c>
      <c r="D206" s="218">
        <v>993</v>
      </c>
    </row>
    <row r="207" spans="1:4" ht="267.75" x14ac:dyDescent="0.25">
      <c r="A207" s="273"/>
      <c r="B207" s="276"/>
      <c r="C207" s="106" t="s">
        <v>316</v>
      </c>
      <c r="D207" s="218" t="s">
        <v>667</v>
      </c>
    </row>
    <row r="208" spans="1:4" ht="15.75" x14ac:dyDescent="0.25">
      <c r="A208" s="273"/>
      <c r="B208" s="276"/>
      <c r="C208" s="106" t="s">
        <v>164</v>
      </c>
      <c r="D208" s="218" t="s">
        <v>662</v>
      </c>
    </row>
    <row r="209" spans="1:4" ht="15.75" x14ac:dyDescent="0.25">
      <c r="A209" s="273"/>
      <c r="B209" s="276"/>
      <c r="C209" s="106" t="s">
        <v>165</v>
      </c>
      <c r="D209" s="253">
        <v>1071</v>
      </c>
    </row>
    <row r="210" spans="1:4" ht="30" x14ac:dyDescent="0.25">
      <c r="A210" s="273"/>
      <c r="B210" s="277"/>
      <c r="C210" s="106" t="s">
        <v>317</v>
      </c>
      <c r="D210" s="251" t="s">
        <v>666</v>
      </c>
    </row>
    <row r="211" spans="1:4" ht="47.25" x14ac:dyDescent="0.25">
      <c r="A211" s="273"/>
      <c r="B211" s="211" t="s">
        <v>525</v>
      </c>
      <c r="C211" s="106"/>
      <c r="D211" s="218"/>
    </row>
    <row r="212" spans="1:4" ht="15.75" x14ac:dyDescent="0.25">
      <c r="A212" s="273"/>
      <c r="B212" s="9" t="s">
        <v>312</v>
      </c>
      <c r="C212" s="106" t="s">
        <v>117</v>
      </c>
      <c r="D212" s="26">
        <v>2272.1999999999998</v>
      </c>
    </row>
    <row r="213" spans="1:4" ht="15.75" x14ac:dyDescent="0.25">
      <c r="A213" s="273"/>
      <c r="B213" s="9" t="s">
        <v>313</v>
      </c>
      <c r="C213" s="106" t="s">
        <v>117</v>
      </c>
      <c r="D213" s="26">
        <v>1198.5999999999999</v>
      </c>
    </row>
    <row r="214" spans="1:4" ht="15.75" x14ac:dyDescent="0.25">
      <c r="A214" s="273"/>
      <c r="B214" s="9" t="s">
        <v>314</v>
      </c>
      <c r="C214" s="106" t="s">
        <v>117</v>
      </c>
      <c r="D214" s="26">
        <v>67.2</v>
      </c>
    </row>
    <row r="215" spans="1:4" ht="15.75" x14ac:dyDescent="0.25">
      <c r="A215" s="273"/>
      <c r="B215" s="9" t="s">
        <v>311</v>
      </c>
      <c r="C215" s="106" t="s">
        <v>117</v>
      </c>
      <c r="D215" s="26">
        <v>3403.6</v>
      </c>
    </row>
    <row r="216" spans="1:4" ht="31.5" x14ac:dyDescent="0.25">
      <c r="A216" s="273"/>
      <c r="B216" s="211" t="s">
        <v>526</v>
      </c>
      <c r="C216" s="106" t="s">
        <v>117</v>
      </c>
      <c r="D216" s="26">
        <v>3387.4</v>
      </c>
    </row>
    <row r="217" spans="1:4" ht="31.5" x14ac:dyDescent="0.25">
      <c r="A217" s="273"/>
      <c r="B217" s="210" t="s">
        <v>528</v>
      </c>
      <c r="C217" s="26" t="s">
        <v>45</v>
      </c>
      <c r="D217" s="26">
        <v>6</v>
      </c>
    </row>
    <row r="218" spans="1:4" ht="299.25" x14ac:dyDescent="0.25">
      <c r="A218" s="273"/>
      <c r="B218" s="275" t="s">
        <v>527</v>
      </c>
      <c r="C218" s="106" t="s">
        <v>539</v>
      </c>
      <c r="D218" s="254" t="s">
        <v>663</v>
      </c>
    </row>
    <row r="219" spans="1:4" ht="15.75" x14ac:dyDescent="0.25">
      <c r="A219" s="273"/>
      <c r="B219" s="276"/>
      <c r="C219" s="106" t="s">
        <v>164</v>
      </c>
      <c r="D219" s="248">
        <v>42683</v>
      </c>
    </row>
    <row r="220" spans="1:4" ht="15.75" x14ac:dyDescent="0.25">
      <c r="A220" s="274"/>
      <c r="B220" s="277"/>
      <c r="C220" s="106" t="s">
        <v>165</v>
      </c>
      <c r="D220" s="8" t="s">
        <v>664</v>
      </c>
    </row>
    <row r="221" spans="1:4" ht="378" x14ac:dyDescent="0.25">
      <c r="A221" s="278" t="s">
        <v>374</v>
      </c>
      <c r="B221" s="275" t="s">
        <v>372</v>
      </c>
      <c r="C221" s="106" t="s">
        <v>467</v>
      </c>
      <c r="D221" s="218" t="s">
        <v>665</v>
      </c>
    </row>
    <row r="222" spans="1:4" ht="15.75" x14ac:dyDescent="0.25">
      <c r="A222" s="279"/>
      <c r="B222" s="276"/>
      <c r="C222" s="106" t="s">
        <v>164</v>
      </c>
      <c r="D222" s="243">
        <v>43969</v>
      </c>
    </row>
    <row r="223" spans="1:4" ht="15.75" x14ac:dyDescent="0.25">
      <c r="A223" s="279"/>
      <c r="B223" s="276"/>
      <c r="C223" s="106" t="s">
        <v>165</v>
      </c>
      <c r="D223" s="218">
        <v>656</v>
      </c>
    </row>
    <row r="224" spans="1:4" ht="346.5" x14ac:dyDescent="0.25">
      <c r="A224" s="279"/>
      <c r="B224" s="276"/>
      <c r="C224" s="106" t="s">
        <v>316</v>
      </c>
      <c r="D224" s="218" t="s">
        <v>668</v>
      </c>
    </row>
    <row r="225" spans="1:4" ht="15.75" x14ac:dyDescent="0.25">
      <c r="A225" s="279"/>
      <c r="B225" s="276"/>
      <c r="C225" s="106" t="s">
        <v>164</v>
      </c>
      <c r="D225" s="218">
        <v>757</v>
      </c>
    </row>
    <row r="226" spans="1:4" ht="15.75" x14ac:dyDescent="0.25">
      <c r="A226" s="279"/>
      <c r="B226" s="276"/>
      <c r="C226" s="106" t="s">
        <v>165</v>
      </c>
      <c r="D226" s="243">
        <v>43992</v>
      </c>
    </row>
    <row r="227" spans="1:4" ht="30" x14ac:dyDescent="0.25">
      <c r="A227" s="279"/>
      <c r="B227" s="277"/>
      <c r="C227" s="106" t="s">
        <v>317</v>
      </c>
      <c r="D227" s="251" t="s">
        <v>669</v>
      </c>
    </row>
    <row r="228" spans="1:4" ht="63" x14ac:dyDescent="0.25">
      <c r="A228" s="279"/>
      <c r="B228" s="106" t="s">
        <v>375</v>
      </c>
      <c r="C228" s="106"/>
      <c r="D228" s="106"/>
    </row>
    <row r="229" spans="1:4" ht="15.75" x14ac:dyDescent="0.25">
      <c r="A229" s="279"/>
      <c r="B229" s="9" t="s">
        <v>312</v>
      </c>
      <c r="C229" s="106" t="s">
        <v>117</v>
      </c>
      <c r="D229" s="25">
        <v>67.400000000000006</v>
      </c>
    </row>
    <row r="230" spans="1:4" ht="15.75" x14ac:dyDescent="0.25">
      <c r="A230" s="279"/>
      <c r="B230" s="9" t="s">
        <v>313</v>
      </c>
      <c r="C230" s="106" t="s">
        <v>117</v>
      </c>
      <c r="D230" s="26">
        <v>0</v>
      </c>
    </row>
    <row r="231" spans="1:4" ht="15.75" x14ac:dyDescent="0.25">
      <c r="A231" s="279"/>
      <c r="B231" s="9" t="s">
        <v>314</v>
      </c>
      <c r="C231" s="106" t="s">
        <v>117</v>
      </c>
      <c r="D231" s="26">
        <v>0</v>
      </c>
    </row>
    <row r="232" spans="1:4" ht="15.75" x14ac:dyDescent="0.25">
      <c r="A232" s="279"/>
      <c r="B232" s="9" t="s">
        <v>311</v>
      </c>
      <c r="C232" s="106" t="s">
        <v>117</v>
      </c>
      <c r="D232" s="25">
        <v>67.400000000000006</v>
      </c>
    </row>
    <row r="233" spans="1:4" ht="31.5" x14ac:dyDescent="0.25">
      <c r="A233" s="279"/>
      <c r="B233" s="106" t="s">
        <v>376</v>
      </c>
      <c r="C233" s="106" t="s">
        <v>117</v>
      </c>
      <c r="D233" s="25">
        <v>67.400000000000006</v>
      </c>
    </row>
    <row r="234" spans="1:4" ht="31.5" x14ac:dyDescent="0.25">
      <c r="A234" s="279"/>
      <c r="B234" s="100" t="s">
        <v>468</v>
      </c>
      <c r="C234" s="26" t="s">
        <v>45</v>
      </c>
      <c r="D234" s="26">
        <v>0</v>
      </c>
    </row>
    <row r="235" spans="1:4" ht="94.5" x14ac:dyDescent="0.25">
      <c r="A235" s="279"/>
      <c r="B235" s="275" t="s">
        <v>378</v>
      </c>
      <c r="C235" s="106" t="s">
        <v>379</v>
      </c>
      <c r="D235" s="218" t="s">
        <v>670</v>
      </c>
    </row>
    <row r="236" spans="1:4" ht="15.75" x14ac:dyDescent="0.25">
      <c r="A236" s="279"/>
      <c r="B236" s="276"/>
      <c r="C236" s="106" t="s">
        <v>164</v>
      </c>
      <c r="D236" s="243">
        <v>44559</v>
      </c>
    </row>
    <row r="237" spans="1:4" ht="15.75" x14ac:dyDescent="0.25">
      <c r="A237" s="280"/>
      <c r="B237" s="277"/>
      <c r="C237" s="106" t="s">
        <v>165</v>
      </c>
      <c r="D237" s="218" t="s">
        <v>671</v>
      </c>
    </row>
    <row r="238" spans="1:4" ht="31.5" x14ac:dyDescent="0.25">
      <c r="A238" s="278" t="s">
        <v>402</v>
      </c>
      <c r="B238" s="275" t="s">
        <v>403</v>
      </c>
      <c r="C238" s="106" t="s">
        <v>520</v>
      </c>
      <c r="D238" s="26">
        <v>4</v>
      </c>
    </row>
    <row r="239" spans="1:4" ht="31.5" x14ac:dyDescent="0.25">
      <c r="A239" s="279"/>
      <c r="B239" s="276"/>
      <c r="C239" s="106" t="s">
        <v>404</v>
      </c>
      <c r="D239" s="26">
        <v>0</v>
      </c>
    </row>
    <row r="240" spans="1:4" ht="15.75" x14ac:dyDescent="0.25">
      <c r="A240" s="279"/>
      <c r="B240" s="276"/>
      <c r="C240" s="106" t="s">
        <v>521</v>
      </c>
      <c r="D240" s="25">
        <v>111.2</v>
      </c>
    </row>
    <row r="241" spans="1:4" ht="31.5" x14ac:dyDescent="0.25">
      <c r="A241" s="280"/>
      <c r="B241" s="277"/>
      <c r="C241" s="106" t="s">
        <v>405</v>
      </c>
      <c r="D241" s="26">
        <v>0</v>
      </c>
    </row>
    <row r="242" spans="1:4" ht="15.75" x14ac:dyDescent="0.25">
      <c r="A242" s="105" t="s">
        <v>108</v>
      </c>
      <c r="B242" s="106" t="s">
        <v>511</v>
      </c>
      <c r="C242" s="106"/>
      <c r="D242" s="218"/>
    </row>
    <row r="243" spans="1:4" ht="47.25" x14ac:dyDescent="0.25">
      <c r="A243" s="272" t="s">
        <v>389</v>
      </c>
      <c r="B243" s="275" t="s">
        <v>538</v>
      </c>
      <c r="C243" s="106" t="s">
        <v>163</v>
      </c>
      <c r="D243" s="255" t="s">
        <v>672</v>
      </c>
    </row>
    <row r="244" spans="1:4" ht="15.75" x14ac:dyDescent="0.25">
      <c r="A244" s="273"/>
      <c r="B244" s="276"/>
      <c r="C244" s="106" t="s">
        <v>164</v>
      </c>
      <c r="D244" s="256" t="s">
        <v>673</v>
      </c>
    </row>
    <row r="245" spans="1:4" ht="15.75" x14ac:dyDescent="0.25">
      <c r="A245" s="274"/>
      <c r="B245" s="277"/>
      <c r="C245" s="106" t="s">
        <v>165</v>
      </c>
      <c r="D245" s="257" t="s">
        <v>674</v>
      </c>
    </row>
    <row r="246" spans="1:4" ht="31.5" x14ac:dyDescent="0.25">
      <c r="A246" s="101" t="s">
        <v>390</v>
      </c>
      <c r="B246" s="100" t="s">
        <v>537</v>
      </c>
      <c r="C246" s="26" t="s">
        <v>45</v>
      </c>
      <c r="D246" s="258">
        <f>'[3]Раздел II'!E90</f>
        <v>0</v>
      </c>
    </row>
    <row r="247" spans="1:4" ht="47.25" x14ac:dyDescent="0.25">
      <c r="A247" s="278" t="s">
        <v>391</v>
      </c>
      <c r="B247" s="275" t="s">
        <v>393</v>
      </c>
      <c r="C247" s="106" t="s">
        <v>163</v>
      </c>
      <c r="D247" s="255" t="s">
        <v>672</v>
      </c>
    </row>
    <row r="248" spans="1:4" ht="15.75" x14ac:dyDescent="0.25">
      <c r="A248" s="279"/>
      <c r="B248" s="276"/>
      <c r="C248" s="106" t="s">
        <v>164</v>
      </c>
      <c r="D248" s="256" t="s">
        <v>673</v>
      </c>
    </row>
    <row r="249" spans="1:4" ht="15.75" x14ac:dyDescent="0.25">
      <c r="A249" s="280"/>
      <c r="B249" s="277"/>
      <c r="C249" s="106" t="s">
        <v>165</v>
      </c>
      <c r="D249" s="257" t="s">
        <v>674</v>
      </c>
    </row>
    <row r="250" spans="1:4" ht="31.5" x14ac:dyDescent="0.25">
      <c r="A250" s="103" t="s">
        <v>392</v>
      </c>
      <c r="B250" s="100" t="s">
        <v>469</v>
      </c>
      <c r="C250" s="26" t="s">
        <v>45</v>
      </c>
      <c r="D250" s="26">
        <f>'[3]Раздел II'!E96</f>
        <v>1</v>
      </c>
    </row>
    <row r="251" spans="1:4" s="86" customFormat="1" ht="15.75" x14ac:dyDescent="0.25">
      <c r="A251" s="82" t="s">
        <v>231</v>
      </c>
      <c r="B251" s="106" t="s">
        <v>33</v>
      </c>
      <c r="C251" s="106"/>
      <c r="D251" s="218"/>
    </row>
    <row r="252" spans="1:4" s="86" customFormat="1" ht="47.25" x14ac:dyDescent="0.25">
      <c r="A252" s="99" t="s">
        <v>455</v>
      </c>
      <c r="B252" s="100" t="s">
        <v>454</v>
      </c>
      <c r="C252" s="106"/>
      <c r="D252" s="106"/>
    </row>
    <row r="253" spans="1:4" ht="15.75" customHeight="1" x14ac:dyDescent="0.25">
      <c r="A253" s="281" t="s">
        <v>456</v>
      </c>
      <c r="B253" s="275" t="s">
        <v>119</v>
      </c>
      <c r="C253" s="106" t="s">
        <v>118</v>
      </c>
      <c r="D253" s="26">
        <f>SUM(D254:D256)</f>
        <v>0</v>
      </c>
    </row>
    <row r="254" spans="1:4" ht="15.75" x14ac:dyDescent="0.25">
      <c r="A254" s="282"/>
      <c r="B254" s="276"/>
      <c r="C254" s="87" t="s">
        <v>452</v>
      </c>
      <c r="D254" s="26"/>
    </row>
    <row r="255" spans="1:4" ht="15.75" x14ac:dyDescent="0.25">
      <c r="A255" s="282"/>
      <c r="B255" s="276"/>
      <c r="C255" s="87" t="s">
        <v>453</v>
      </c>
      <c r="D255" s="26"/>
    </row>
    <row r="256" spans="1:4" ht="15.75" x14ac:dyDescent="0.25">
      <c r="A256" s="282"/>
      <c r="B256" s="276"/>
      <c r="C256" s="87" t="s">
        <v>555</v>
      </c>
      <c r="D256" s="26"/>
    </row>
    <row r="257" spans="1:4" ht="31.5" x14ac:dyDescent="0.25">
      <c r="A257" s="283"/>
      <c r="B257" s="214" t="s">
        <v>470</v>
      </c>
      <c r="C257" s="26" t="s">
        <v>127</v>
      </c>
      <c r="D257" s="26">
        <f>'Раздел II'!E92</f>
        <v>0</v>
      </c>
    </row>
    <row r="258" spans="1:4" ht="15.75" x14ac:dyDescent="0.25">
      <c r="A258" s="281" t="s">
        <v>457</v>
      </c>
      <c r="B258" s="269" t="s">
        <v>120</v>
      </c>
      <c r="C258" s="106" t="s">
        <v>118</v>
      </c>
      <c r="D258" s="26">
        <f>SUM(D259:D261)</f>
        <v>0</v>
      </c>
    </row>
    <row r="259" spans="1:4" ht="15.75" customHeight="1" x14ac:dyDescent="0.25">
      <c r="A259" s="282"/>
      <c r="B259" s="270"/>
      <c r="C259" s="87" t="s">
        <v>452</v>
      </c>
      <c r="D259" s="26"/>
    </row>
    <row r="260" spans="1:4" ht="15.75" x14ac:dyDescent="0.25">
      <c r="A260" s="282"/>
      <c r="B260" s="270"/>
      <c r="C260" s="87" t="s">
        <v>453</v>
      </c>
      <c r="D260" s="26"/>
    </row>
    <row r="261" spans="1:4" s="86" customFormat="1" ht="15.75" x14ac:dyDescent="0.25">
      <c r="A261" s="283"/>
      <c r="B261" s="271"/>
      <c r="C261" s="87" t="s">
        <v>555</v>
      </c>
    </row>
    <row r="262" spans="1:4" ht="31.5" x14ac:dyDescent="0.25">
      <c r="A262" s="82" t="s">
        <v>232</v>
      </c>
      <c r="B262" s="216" t="s">
        <v>470</v>
      </c>
      <c r="C262" s="215" t="s">
        <v>127</v>
      </c>
      <c r="D262" s="26">
        <f>'Раздел II'!E93</f>
        <v>0</v>
      </c>
    </row>
    <row r="263" spans="1:4" s="86" customFormat="1" ht="157.5" x14ac:dyDescent="0.25">
      <c r="A263" s="105" t="s">
        <v>385</v>
      </c>
      <c r="B263" s="106" t="s">
        <v>350</v>
      </c>
      <c r="C263" s="106" t="s">
        <v>522</v>
      </c>
      <c r="D263" s="218" t="s">
        <v>679</v>
      </c>
    </row>
    <row r="264" spans="1:4" s="86" customFormat="1" ht="173.25" x14ac:dyDescent="0.25">
      <c r="A264" s="272" t="s">
        <v>386</v>
      </c>
      <c r="B264" s="106" t="s">
        <v>121</v>
      </c>
      <c r="C264" s="106" t="s">
        <v>387</v>
      </c>
      <c r="D264" s="218" t="s">
        <v>675</v>
      </c>
    </row>
    <row r="265" spans="1:4" s="86" customFormat="1" ht="15.75" x14ac:dyDescent="0.25">
      <c r="A265" s="273"/>
      <c r="B265" s="275" t="s">
        <v>523</v>
      </c>
      <c r="C265" s="106" t="s">
        <v>164</v>
      </c>
      <c r="D265" s="243">
        <v>43150</v>
      </c>
    </row>
    <row r="266" spans="1:4" s="86" customFormat="1" ht="15.75" x14ac:dyDescent="0.25">
      <c r="A266" s="273"/>
      <c r="B266" s="276"/>
      <c r="C266" s="106" t="s">
        <v>165</v>
      </c>
      <c r="D266" s="218" t="s">
        <v>676</v>
      </c>
    </row>
    <row r="267" spans="1:4" s="86" customFormat="1" ht="267.75" x14ac:dyDescent="0.25">
      <c r="A267" s="273"/>
      <c r="B267" s="276"/>
      <c r="C267" s="106" t="s">
        <v>388</v>
      </c>
      <c r="D267" s="259" t="s">
        <v>677</v>
      </c>
    </row>
    <row r="268" spans="1:4" ht="31.5" x14ac:dyDescent="0.25">
      <c r="A268" s="274"/>
      <c r="B268" s="276"/>
      <c r="C268" s="106" t="s">
        <v>524</v>
      </c>
      <c r="D268" s="218" t="s">
        <v>678</v>
      </c>
    </row>
    <row r="269" spans="1:4" ht="21.75" customHeight="1" x14ac:dyDescent="0.25">
      <c r="A269" s="88" t="s">
        <v>169</v>
      </c>
      <c r="B269" s="277"/>
    </row>
    <row r="270" spans="1:4" ht="18" x14ac:dyDescent="0.25">
      <c r="A270" s="88" t="s">
        <v>349</v>
      </c>
    </row>
    <row r="271" spans="1:4" ht="21.75" customHeight="1" x14ac:dyDescent="0.25">
      <c r="A271" s="89" t="s">
        <v>239</v>
      </c>
    </row>
    <row r="272" spans="1:4" ht="38.25" customHeight="1" x14ac:dyDescent="0.25">
      <c r="A272" s="266" t="s">
        <v>542</v>
      </c>
      <c r="B272" s="267"/>
      <c r="C272" s="267"/>
      <c r="D272" s="267"/>
    </row>
    <row r="273" spans="1:4" ht="93" customHeight="1" x14ac:dyDescent="0.25">
      <c r="A273" s="266" t="s">
        <v>541</v>
      </c>
      <c r="B273" s="268"/>
      <c r="C273" s="268"/>
      <c r="D273" s="268"/>
    </row>
    <row r="274" spans="1:4" x14ac:dyDescent="0.25">
      <c r="B274" s="209"/>
    </row>
  </sheetData>
  <mergeCells count="93">
    <mergeCell ref="A253:A257"/>
    <mergeCell ref="B253:B256"/>
    <mergeCell ref="B218:B220"/>
    <mergeCell ref="A243:A245"/>
    <mergeCell ref="B243:B245"/>
    <mergeCell ref="A204:A220"/>
    <mergeCell ref="A247:A249"/>
    <mergeCell ref="A238:A241"/>
    <mergeCell ref="B238:B241"/>
    <mergeCell ref="B247:B249"/>
    <mergeCell ref="A177:A183"/>
    <mergeCell ref="B177:B183"/>
    <mergeCell ref="A184:A192"/>
    <mergeCell ref="B184:B192"/>
    <mergeCell ref="B204:B210"/>
    <mergeCell ref="A139:A141"/>
    <mergeCell ref="B139:B141"/>
    <mergeCell ref="A142:A144"/>
    <mergeCell ref="B142:B144"/>
    <mergeCell ref="A193:A201"/>
    <mergeCell ref="B193:B201"/>
    <mergeCell ref="A145:A147"/>
    <mergeCell ref="B145:B147"/>
    <mergeCell ref="A156:A162"/>
    <mergeCell ref="B156:B162"/>
    <mergeCell ref="A163:A169"/>
    <mergeCell ref="B163:B169"/>
    <mergeCell ref="A149:A155"/>
    <mergeCell ref="B149:B155"/>
    <mergeCell ref="A170:A176"/>
    <mergeCell ref="B170:B176"/>
    <mergeCell ref="A129:A131"/>
    <mergeCell ref="B129:B131"/>
    <mergeCell ref="A133:A135"/>
    <mergeCell ref="B133:B135"/>
    <mergeCell ref="A136:A138"/>
    <mergeCell ref="B136:B138"/>
    <mergeCell ref="A120:A122"/>
    <mergeCell ref="B120:B122"/>
    <mergeCell ref="A123:A125"/>
    <mergeCell ref="B123:B125"/>
    <mergeCell ref="A126:A128"/>
    <mergeCell ref="B126:B128"/>
    <mergeCell ref="A108:A111"/>
    <mergeCell ref="B108:B111"/>
    <mergeCell ref="A112:A115"/>
    <mergeCell ref="B112:B115"/>
    <mergeCell ref="A117:A119"/>
    <mergeCell ref="B117:B119"/>
    <mergeCell ref="B34:B42"/>
    <mergeCell ref="B100:B103"/>
    <mergeCell ref="A53:A60"/>
    <mergeCell ref="B53:B60"/>
    <mergeCell ref="A61:A68"/>
    <mergeCell ref="B61:B68"/>
    <mergeCell ref="A69:A76"/>
    <mergeCell ref="B69:B76"/>
    <mergeCell ref="A77:A84"/>
    <mergeCell ref="B77:B84"/>
    <mergeCell ref="A85:A92"/>
    <mergeCell ref="B85:B92"/>
    <mergeCell ref="A104:A107"/>
    <mergeCell ref="B104:B107"/>
    <mergeCell ref="C4:C5"/>
    <mergeCell ref="A1:D1"/>
    <mergeCell ref="A2:D2"/>
    <mergeCell ref="A20:A27"/>
    <mergeCell ref="B20:B27"/>
    <mergeCell ref="A8:A11"/>
    <mergeCell ref="B8:B11"/>
    <mergeCell ref="A12:A19"/>
    <mergeCell ref="B12:B19"/>
    <mergeCell ref="A4:A5"/>
    <mergeCell ref="B4:B5"/>
    <mergeCell ref="A28:A33"/>
    <mergeCell ref="B28:B33"/>
    <mergeCell ref="A34:A42"/>
    <mergeCell ref="A272:D272"/>
    <mergeCell ref="A273:D273"/>
    <mergeCell ref="B258:B261"/>
    <mergeCell ref="A43:A48"/>
    <mergeCell ref="B43:B48"/>
    <mergeCell ref="A264:A268"/>
    <mergeCell ref="B265:B269"/>
    <mergeCell ref="B221:B227"/>
    <mergeCell ref="B235:B237"/>
    <mergeCell ref="A221:A237"/>
    <mergeCell ref="A258:A261"/>
    <mergeCell ref="A93:A94"/>
    <mergeCell ref="B93:B94"/>
    <mergeCell ref="A96:A99"/>
    <mergeCell ref="B96:B99"/>
    <mergeCell ref="A100:A103"/>
  </mergeCells>
  <dataValidations count="1">
    <dataValidation type="list" allowBlank="1" showInputMessage="1" showErrorMessage="1" sqref="D5">
      <formula1>Период</formula1>
    </dataValidation>
  </dataValidations>
  <hyperlinks>
    <hyperlink ref="D27" r:id="rId1" display="mailto:econ@ugorsk.ru"/>
    <hyperlink ref="D94" r:id="rId2" display="http://adm.ugorsk.ru/nko/"/>
    <hyperlink ref="D95" r:id="rId3" display="http://adm.ugorsk.ru/regulatory/zakon/4187/86301/"/>
    <hyperlink ref="D103" r:id="rId4"/>
    <hyperlink ref="D99" r:id="rId5" display="http://adm.ugorsk.ru/documents/econ/%D0%9F%D0%B5%D1%80%D0%B5%D1%87%D0%B5%D0%BD%D1%8C %D1%83%D1%81%D0%BB%D1%83%D0%B3  -%D0%BD%D0%B0 01.01.2020.xlsx"/>
    <hyperlink ref="D107" r:id="rId6" display="http://adm.ugorsk.ru/documents/econ/%D0%9F%D0%B5%D1%80%D0%B5%D1%87%D0%B5%D0%BD%D1%8C %D1%83%D1%81%D0%BB%D1%83%D0%B3  -%D0%BD%D0%B0 01.01.2020.xlsx"/>
    <hyperlink ref="D115" r:id="rId7" display="http://adm.ugorsk.ru/documents/econ/%D0%9F%D0%B5%D1%80%D0%B5%D1%87%D0%B5%D0%BD%D1%8C %D1%83%D1%81%D0%BB%D1%83%D0%B3  -%D0%BD%D0%B0 01.01.2020.xlsx"/>
    <hyperlink ref="D148" r:id="rId8"/>
    <hyperlink ref="D155" r:id="rId9"/>
    <hyperlink ref="D162" r:id="rId10"/>
    <hyperlink ref="D169" r:id="rId11"/>
    <hyperlink ref="D176" r:id="rId12"/>
    <hyperlink ref="D183" r:id="rId13"/>
    <hyperlink ref="D188" r:id="rId14" display="http://bibl-ugorsk.ru/nko/ _x000a_"/>
    <hyperlink ref="D210" r:id="rId15"/>
    <hyperlink ref="D227" r:id="rId16"/>
  </hyperlinks>
  <printOptions horizontalCentered="1"/>
  <pageMargins left="0.39370078740157483" right="0.39370078740157483" top="0.59055118110236227" bottom="0.39370078740157483" header="0.31496062992125984" footer="0.31496062992125984"/>
  <pageSetup paperSize="9" scale="79" fitToHeight="0" orientation="landscape"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E125"/>
  <sheetViews>
    <sheetView tabSelected="1" zoomScaleSheetLayoutView="85" workbookViewId="0">
      <pane ySplit="7" topLeftCell="A20" activePane="bottomLeft" state="frozen"/>
      <selection pane="bottomLeft" activeCell="G92" sqref="G92"/>
    </sheetView>
  </sheetViews>
  <sheetFormatPr defaultRowHeight="15" x14ac:dyDescent="0.25"/>
  <cols>
    <col min="1" max="1" width="7" style="112" customWidth="1"/>
    <col min="2" max="2" width="95.28515625" style="112" customWidth="1"/>
    <col min="3" max="3" width="20.7109375" style="112" customWidth="1"/>
    <col min="4" max="5" width="12.7109375" style="112" customWidth="1"/>
    <col min="6" max="6" width="13.42578125" style="112" customWidth="1"/>
    <col min="7" max="7" width="9.85546875" style="112" customWidth="1"/>
    <col min="8" max="8" width="10" style="112" customWidth="1"/>
    <col min="9" max="9" width="10.140625" style="112" customWidth="1"/>
    <col min="10" max="11" width="10.42578125" style="112" customWidth="1"/>
    <col min="12" max="12" width="10.140625" style="112" customWidth="1"/>
    <col min="13" max="14" width="10" style="112" customWidth="1"/>
    <col min="15" max="15" width="10.42578125" style="112" customWidth="1"/>
    <col min="16" max="16" width="10.28515625" style="112" customWidth="1"/>
    <col min="17" max="17" width="10.140625" style="112" customWidth="1"/>
    <col min="18" max="16384" width="9.140625" style="112"/>
  </cols>
  <sheetData>
    <row r="1" spans="1:5" s="111" customFormat="1" ht="17.25" x14ac:dyDescent="0.25">
      <c r="A1" s="313" t="s">
        <v>124</v>
      </c>
      <c r="B1" s="313"/>
      <c r="C1" s="313"/>
      <c r="D1" s="313"/>
      <c r="E1" s="313"/>
    </row>
    <row r="2" spans="1:5" s="111" customFormat="1" ht="17.25" x14ac:dyDescent="0.25">
      <c r="A2" s="313" t="s">
        <v>125</v>
      </c>
      <c r="B2" s="313"/>
      <c r="C2" s="313"/>
      <c r="D2" s="313"/>
      <c r="E2" s="313"/>
    </row>
    <row r="4" spans="1:5" ht="15.75" x14ac:dyDescent="0.25">
      <c r="A4" s="303" t="s">
        <v>29</v>
      </c>
      <c r="B4" s="303" t="s">
        <v>40</v>
      </c>
      <c r="C4" s="303" t="s">
        <v>41</v>
      </c>
      <c r="D4" s="303" t="s">
        <v>152</v>
      </c>
      <c r="E4" s="303"/>
    </row>
    <row r="5" spans="1:5" ht="15.75" x14ac:dyDescent="0.25">
      <c r="A5" s="303"/>
      <c r="B5" s="303"/>
      <c r="C5" s="303"/>
      <c r="D5" s="303" t="s">
        <v>43</v>
      </c>
      <c r="E5" s="191" t="s">
        <v>122</v>
      </c>
    </row>
    <row r="6" spans="1:5" ht="15.75" x14ac:dyDescent="0.25">
      <c r="A6" s="303"/>
      <c r="B6" s="303"/>
      <c r="C6" s="303"/>
      <c r="D6" s="303"/>
      <c r="E6" s="200">
        <v>44927</v>
      </c>
    </row>
    <row r="7" spans="1:5" ht="15.75" x14ac:dyDescent="0.25">
      <c r="A7" s="191">
        <v>1</v>
      </c>
      <c r="B7" s="191">
        <v>2</v>
      </c>
      <c r="C7" s="191">
        <v>3</v>
      </c>
      <c r="D7" s="191">
        <v>4</v>
      </c>
      <c r="E7" s="191">
        <v>5</v>
      </c>
    </row>
    <row r="8" spans="1:5" ht="47.25" x14ac:dyDescent="0.25">
      <c r="A8" s="299" t="s">
        <v>123</v>
      </c>
      <c r="B8" s="113" t="s">
        <v>480</v>
      </c>
      <c r="C8" s="300" t="s">
        <v>45</v>
      </c>
      <c r="D8" s="301">
        <f>SUM(D10:D14)</f>
        <v>21</v>
      </c>
      <c r="E8" s="301" t="s">
        <v>46</v>
      </c>
    </row>
    <row r="9" spans="1:5" ht="15.75" x14ac:dyDescent="0.25">
      <c r="A9" s="299"/>
      <c r="B9" s="113" t="s">
        <v>44</v>
      </c>
      <c r="C9" s="300"/>
      <c r="D9" s="301"/>
      <c r="E9" s="301"/>
    </row>
    <row r="10" spans="1:5" ht="15.75" x14ac:dyDescent="0.25">
      <c r="A10" s="114" t="s">
        <v>56</v>
      </c>
      <c r="B10" s="115" t="s">
        <v>47</v>
      </c>
      <c r="C10" s="191" t="s">
        <v>45</v>
      </c>
      <c r="D10" s="23">
        <v>1</v>
      </c>
      <c r="E10" s="66" t="s">
        <v>46</v>
      </c>
    </row>
    <row r="11" spans="1:5" ht="15.75" x14ac:dyDescent="0.25">
      <c r="A11" s="114" t="s">
        <v>57</v>
      </c>
      <c r="B11" s="115" t="s">
        <v>167</v>
      </c>
      <c r="C11" s="191" t="s">
        <v>45</v>
      </c>
      <c r="D11" s="23">
        <v>8</v>
      </c>
      <c r="E11" s="66" t="s">
        <v>46</v>
      </c>
    </row>
    <row r="12" spans="1:5" ht="15.75" x14ac:dyDescent="0.25">
      <c r="A12" s="114" t="s">
        <v>58</v>
      </c>
      <c r="B12" s="115" t="s">
        <v>48</v>
      </c>
      <c r="C12" s="191" t="s">
        <v>45</v>
      </c>
      <c r="D12" s="23">
        <v>6</v>
      </c>
      <c r="E12" s="66" t="s">
        <v>46</v>
      </c>
    </row>
    <row r="13" spans="1:5" ht="15.75" x14ac:dyDescent="0.25">
      <c r="A13" s="114" t="s">
        <v>59</v>
      </c>
      <c r="B13" s="115" t="s">
        <v>49</v>
      </c>
      <c r="C13" s="191" t="s">
        <v>45</v>
      </c>
      <c r="D13" s="23"/>
      <c r="E13" s="66" t="s">
        <v>46</v>
      </c>
    </row>
    <row r="14" spans="1:5" ht="15.75" x14ac:dyDescent="0.25">
      <c r="A14" s="114" t="s">
        <v>60</v>
      </c>
      <c r="B14" s="115" t="s">
        <v>50</v>
      </c>
      <c r="C14" s="191" t="s">
        <v>45</v>
      </c>
      <c r="D14" s="23">
        <v>6</v>
      </c>
      <c r="E14" s="66" t="s">
        <v>46</v>
      </c>
    </row>
    <row r="15" spans="1:5" ht="15.75" x14ac:dyDescent="0.25">
      <c r="A15" s="302" t="s">
        <v>133</v>
      </c>
      <c r="B15" s="302"/>
      <c r="C15" s="302"/>
      <c r="D15" s="302"/>
      <c r="E15" s="302"/>
    </row>
    <row r="16" spans="1:5" ht="50.25" x14ac:dyDescent="0.25">
      <c r="A16" s="309" t="s">
        <v>61</v>
      </c>
      <c r="B16" s="116" t="s">
        <v>543</v>
      </c>
      <c r="C16" s="310" t="s">
        <v>45</v>
      </c>
      <c r="D16" s="311">
        <f>SUM(D18:D22)</f>
        <v>11</v>
      </c>
      <c r="E16" s="311">
        <f>SUM(E18:E22)</f>
        <v>9</v>
      </c>
    </row>
    <row r="17" spans="1:5" ht="15.75" x14ac:dyDescent="0.25">
      <c r="A17" s="309"/>
      <c r="B17" s="116" t="s">
        <v>44</v>
      </c>
      <c r="C17" s="310"/>
      <c r="D17" s="311"/>
      <c r="E17" s="311"/>
    </row>
    <row r="18" spans="1:5" ht="15.75" x14ac:dyDescent="0.25">
      <c r="A18" s="114" t="s">
        <v>62</v>
      </c>
      <c r="B18" s="115" t="s">
        <v>47</v>
      </c>
      <c r="C18" s="191" t="s">
        <v>45</v>
      </c>
      <c r="D18" s="66">
        <f>'Раздел V'!C12</f>
        <v>1</v>
      </c>
      <c r="E18" s="66">
        <f>'Раздел V'!D12</f>
        <v>1</v>
      </c>
    </row>
    <row r="19" spans="1:5" ht="15.75" x14ac:dyDescent="0.25">
      <c r="A19" s="114" t="s">
        <v>63</v>
      </c>
      <c r="B19" s="115" t="s">
        <v>167</v>
      </c>
      <c r="C19" s="191" t="s">
        <v>45</v>
      </c>
      <c r="D19" s="66">
        <f>'Раздел V'!C22</f>
        <v>7</v>
      </c>
      <c r="E19" s="66">
        <f>'Раздел V'!D22</f>
        <v>5</v>
      </c>
    </row>
    <row r="20" spans="1:5" ht="15.75" x14ac:dyDescent="0.25">
      <c r="A20" s="114" t="s">
        <v>64</v>
      </c>
      <c r="B20" s="115" t="s">
        <v>48</v>
      </c>
      <c r="C20" s="191" t="s">
        <v>45</v>
      </c>
      <c r="D20" s="66">
        <f>'Раздел V'!C28</f>
        <v>1</v>
      </c>
      <c r="E20" s="66">
        <f>'Раздел V'!D28</f>
        <v>1</v>
      </c>
    </row>
    <row r="21" spans="1:5" ht="15.75" x14ac:dyDescent="0.25">
      <c r="A21" s="114" t="s">
        <v>65</v>
      </c>
      <c r="B21" s="115" t="s">
        <v>49</v>
      </c>
      <c r="C21" s="191" t="s">
        <v>45</v>
      </c>
      <c r="D21" s="66">
        <f>'Раздел V'!C34</f>
        <v>0</v>
      </c>
      <c r="E21" s="66">
        <f>'Раздел V'!D34</f>
        <v>0</v>
      </c>
    </row>
    <row r="22" spans="1:5" ht="15.75" x14ac:dyDescent="0.25">
      <c r="A22" s="114" t="s">
        <v>66</v>
      </c>
      <c r="B22" s="115" t="s">
        <v>50</v>
      </c>
      <c r="C22" s="191" t="s">
        <v>45</v>
      </c>
      <c r="D22" s="66">
        <f>'Раздел V'!C44</f>
        <v>2</v>
      </c>
      <c r="E22" s="66">
        <f>'Раздел V'!D44</f>
        <v>2</v>
      </c>
    </row>
    <row r="23" spans="1:5" ht="91.5" x14ac:dyDescent="0.25">
      <c r="A23" s="299" t="s">
        <v>67</v>
      </c>
      <c r="B23" s="113" t="s">
        <v>479</v>
      </c>
      <c r="C23" s="300" t="s">
        <v>51</v>
      </c>
      <c r="D23" s="308">
        <f>SUM(D25:D29)</f>
        <v>2115.5</v>
      </c>
      <c r="E23" s="308">
        <f>SUM(E25:E29)</f>
        <v>2111.1999999999998</v>
      </c>
    </row>
    <row r="24" spans="1:5" ht="15.75" x14ac:dyDescent="0.25">
      <c r="A24" s="299"/>
      <c r="B24" s="113" t="s">
        <v>44</v>
      </c>
      <c r="C24" s="300"/>
      <c r="D24" s="308"/>
      <c r="E24" s="308"/>
    </row>
    <row r="25" spans="1:5" ht="15.75" x14ac:dyDescent="0.25">
      <c r="A25" s="114" t="s">
        <v>68</v>
      </c>
      <c r="B25" s="115" t="s">
        <v>47</v>
      </c>
      <c r="C25" s="191" t="s">
        <v>51</v>
      </c>
      <c r="D25" s="25">
        <v>0.6</v>
      </c>
      <c r="E25" s="190">
        <f>'Раздел IV'!B16</f>
        <v>0.6</v>
      </c>
    </row>
    <row r="26" spans="1:5" ht="15.75" x14ac:dyDescent="0.25">
      <c r="A26" s="114" t="s">
        <v>69</v>
      </c>
      <c r="B26" s="115" t="s">
        <v>167</v>
      </c>
      <c r="C26" s="191" t="s">
        <v>51</v>
      </c>
      <c r="D26" s="25">
        <v>1660.5</v>
      </c>
      <c r="E26" s="190">
        <f>'Раздел IV'!B27</f>
        <v>1656.2</v>
      </c>
    </row>
    <row r="27" spans="1:5" s="118" customFormat="1" ht="15.75" x14ac:dyDescent="0.25">
      <c r="A27" s="188" t="s">
        <v>70</v>
      </c>
      <c r="B27" s="117" t="s">
        <v>48</v>
      </c>
      <c r="C27" s="189" t="s">
        <v>51</v>
      </c>
      <c r="D27" s="25">
        <v>271</v>
      </c>
      <c r="E27" s="190">
        <f>'Раздел IV'!B38</f>
        <v>271</v>
      </c>
    </row>
    <row r="28" spans="1:5" s="118" customFormat="1" ht="15.75" x14ac:dyDescent="0.25">
      <c r="A28" s="188" t="s">
        <v>71</v>
      </c>
      <c r="B28" s="117" t="s">
        <v>49</v>
      </c>
      <c r="C28" s="189" t="s">
        <v>51</v>
      </c>
      <c r="D28" s="25"/>
      <c r="E28" s="190">
        <f>'Раздел IV'!B49</f>
        <v>0</v>
      </c>
    </row>
    <row r="29" spans="1:5" s="118" customFormat="1" ht="15.75" x14ac:dyDescent="0.25">
      <c r="A29" s="188" t="s">
        <v>72</v>
      </c>
      <c r="B29" s="117" t="s">
        <v>50</v>
      </c>
      <c r="C29" s="189" t="s">
        <v>51</v>
      </c>
      <c r="D29" s="25">
        <v>183.4</v>
      </c>
      <c r="E29" s="190">
        <f>'Раздел IV'!B60</f>
        <v>183.4</v>
      </c>
    </row>
    <row r="30" spans="1:5" ht="47.25" x14ac:dyDescent="0.25">
      <c r="A30" s="309" t="s">
        <v>73</v>
      </c>
      <c r="B30" s="116" t="s">
        <v>544</v>
      </c>
      <c r="C30" s="310" t="s">
        <v>51</v>
      </c>
      <c r="D30" s="316">
        <f>SUM(D33,D35,D37,D39,D41)</f>
        <v>49.5</v>
      </c>
      <c r="E30" s="316">
        <f>SUM(E33,E35,E37,E39,E41)</f>
        <v>47.800000000000004</v>
      </c>
    </row>
    <row r="31" spans="1:5" ht="15.75" x14ac:dyDescent="0.25">
      <c r="A31" s="309"/>
      <c r="B31" s="116" t="s">
        <v>44</v>
      </c>
      <c r="C31" s="310"/>
      <c r="D31" s="316"/>
      <c r="E31" s="316"/>
    </row>
    <row r="32" spans="1:5" ht="15.75" x14ac:dyDescent="0.25">
      <c r="A32" s="114"/>
      <c r="B32" s="119" t="s">
        <v>545</v>
      </c>
      <c r="C32" s="191" t="s">
        <v>51</v>
      </c>
      <c r="D32" s="67" t="s">
        <v>46</v>
      </c>
      <c r="E32" s="67">
        <f>SUM(E34,E36,E38,E40,E42)</f>
        <v>21.700000000000003</v>
      </c>
    </row>
    <row r="33" spans="1:5" ht="15.75" x14ac:dyDescent="0.25">
      <c r="A33" s="114" t="s">
        <v>74</v>
      </c>
      <c r="B33" s="115" t="s">
        <v>47</v>
      </c>
      <c r="C33" s="191" t="s">
        <v>51</v>
      </c>
      <c r="D33" s="24">
        <v>0.6</v>
      </c>
      <c r="E33" s="67">
        <f>'Раздел IV'!C18</f>
        <v>0.6</v>
      </c>
    </row>
    <row r="34" spans="1:5" ht="15.75" x14ac:dyDescent="0.25">
      <c r="A34" s="114"/>
      <c r="B34" s="119" t="s">
        <v>545</v>
      </c>
      <c r="C34" s="191" t="s">
        <v>51</v>
      </c>
      <c r="D34" s="67" t="s">
        <v>46</v>
      </c>
      <c r="E34" s="68">
        <f>'Раздел IV'!D18</f>
        <v>0.6</v>
      </c>
    </row>
    <row r="35" spans="1:5" ht="15.75" x14ac:dyDescent="0.25">
      <c r="A35" s="114" t="s">
        <v>75</v>
      </c>
      <c r="B35" s="115" t="s">
        <v>167</v>
      </c>
      <c r="C35" s="191" t="s">
        <v>51</v>
      </c>
      <c r="D35" s="24">
        <v>47.8</v>
      </c>
      <c r="E35" s="67">
        <f>'Раздел IV'!C29</f>
        <v>46.1</v>
      </c>
    </row>
    <row r="36" spans="1:5" ht="15.75" x14ac:dyDescent="0.25">
      <c r="A36" s="114"/>
      <c r="B36" s="119" t="s">
        <v>545</v>
      </c>
      <c r="C36" s="191" t="s">
        <v>51</v>
      </c>
      <c r="D36" s="67" t="s">
        <v>46</v>
      </c>
      <c r="E36" s="68">
        <f>'Раздел IV'!D29</f>
        <v>20</v>
      </c>
    </row>
    <row r="37" spans="1:5" ht="15.75" x14ac:dyDescent="0.25">
      <c r="A37" s="114" t="s">
        <v>76</v>
      </c>
      <c r="B37" s="115" t="s">
        <v>48</v>
      </c>
      <c r="C37" s="191" t="s">
        <v>51</v>
      </c>
      <c r="D37" s="24">
        <v>0.5</v>
      </c>
      <c r="E37" s="67">
        <f>'Раздел IV'!C40</f>
        <v>0.5</v>
      </c>
    </row>
    <row r="38" spans="1:5" ht="15.75" x14ac:dyDescent="0.25">
      <c r="A38" s="114"/>
      <c r="B38" s="119" t="s">
        <v>545</v>
      </c>
      <c r="C38" s="191" t="s">
        <v>51</v>
      </c>
      <c r="D38" s="67" t="s">
        <v>46</v>
      </c>
      <c r="E38" s="68">
        <f>'Раздел IV'!D40</f>
        <v>0.5</v>
      </c>
    </row>
    <row r="39" spans="1:5" ht="15.75" x14ac:dyDescent="0.25">
      <c r="A39" s="114" t="s">
        <v>77</v>
      </c>
      <c r="B39" s="115" t="s">
        <v>49</v>
      </c>
      <c r="C39" s="191" t="s">
        <v>51</v>
      </c>
      <c r="D39" s="24"/>
      <c r="E39" s="67">
        <f>'Раздел IV'!C51</f>
        <v>0</v>
      </c>
    </row>
    <row r="40" spans="1:5" ht="15.75" x14ac:dyDescent="0.25">
      <c r="A40" s="114"/>
      <c r="B40" s="119" t="s">
        <v>545</v>
      </c>
      <c r="C40" s="191" t="s">
        <v>51</v>
      </c>
      <c r="D40" s="67" t="s">
        <v>46</v>
      </c>
      <c r="E40" s="68">
        <f>'Раздел IV'!D51</f>
        <v>0</v>
      </c>
    </row>
    <row r="41" spans="1:5" ht="15.75" x14ac:dyDescent="0.25">
      <c r="A41" s="114" t="s">
        <v>78</v>
      </c>
      <c r="B41" s="115" t="s">
        <v>50</v>
      </c>
      <c r="C41" s="191" t="s">
        <v>51</v>
      </c>
      <c r="D41" s="24">
        <v>0.6</v>
      </c>
      <c r="E41" s="67">
        <f>'Раздел IV'!C62</f>
        <v>0.6</v>
      </c>
    </row>
    <row r="42" spans="1:5" ht="15.75" x14ac:dyDescent="0.25">
      <c r="A42" s="114"/>
      <c r="B42" s="119" t="s">
        <v>545</v>
      </c>
      <c r="C42" s="191" t="s">
        <v>51</v>
      </c>
      <c r="D42" s="67" t="s">
        <v>46</v>
      </c>
      <c r="E42" s="68">
        <f>'Раздел IV'!D62</f>
        <v>0.6</v>
      </c>
    </row>
    <row r="43" spans="1:5" ht="81.75" x14ac:dyDescent="0.25">
      <c r="A43" s="295" t="s">
        <v>79</v>
      </c>
      <c r="B43" s="120" t="s">
        <v>345</v>
      </c>
      <c r="C43" s="296" t="s">
        <v>51</v>
      </c>
      <c r="D43" s="297">
        <f>SUM(D46,D48,D50,D52,D54)</f>
        <v>32</v>
      </c>
      <c r="E43" s="297">
        <f>SUM(E46,E48,E50,E52,E54)</f>
        <v>29.500000000000004</v>
      </c>
    </row>
    <row r="44" spans="1:5" ht="15.75" x14ac:dyDescent="0.25">
      <c r="A44" s="295"/>
      <c r="B44" s="121" t="s">
        <v>44</v>
      </c>
      <c r="C44" s="296"/>
      <c r="D44" s="297"/>
      <c r="E44" s="297"/>
    </row>
    <row r="45" spans="1:5" s="118" customFormat="1" ht="15.75" x14ac:dyDescent="0.25">
      <c r="A45" s="188"/>
      <c r="B45" s="122" t="s">
        <v>545</v>
      </c>
      <c r="C45" s="191" t="s">
        <v>51</v>
      </c>
      <c r="D45" s="68" t="s">
        <v>46</v>
      </c>
      <c r="E45" s="68">
        <f>SUM(E47,E49,E51,E53,E55)</f>
        <v>3.7</v>
      </c>
    </row>
    <row r="46" spans="1:5" s="118" customFormat="1" ht="15.75" x14ac:dyDescent="0.25">
      <c r="A46" s="188" t="s">
        <v>80</v>
      </c>
      <c r="B46" s="117" t="s">
        <v>47</v>
      </c>
      <c r="C46" s="191" t="s">
        <v>51</v>
      </c>
      <c r="D46" s="25">
        <v>0.6</v>
      </c>
      <c r="E46" s="68">
        <f>'Раздел IV'!B17</f>
        <v>0.6</v>
      </c>
    </row>
    <row r="47" spans="1:5" s="118" customFormat="1" ht="15.75" x14ac:dyDescent="0.25">
      <c r="A47" s="188"/>
      <c r="B47" s="122" t="s">
        <v>545</v>
      </c>
      <c r="C47" s="191" t="s">
        <v>51</v>
      </c>
      <c r="D47" s="68" t="s">
        <v>46</v>
      </c>
      <c r="E47" s="68">
        <f>'Раздел IV'!D17</f>
        <v>0.6</v>
      </c>
    </row>
    <row r="48" spans="1:5" s="118" customFormat="1" ht="15.75" x14ac:dyDescent="0.25">
      <c r="A48" s="188" t="s">
        <v>81</v>
      </c>
      <c r="B48" s="117" t="s">
        <v>167</v>
      </c>
      <c r="C48" s="191" t="s">
        <v>51</v>
      </c>
      <c r="D48" s="25">
        <v>30.3</v>
      </c>
      <c r="E48" s="68">
        <f>'Раздел IV'!B28</f>
        <v>27.8</v>
      </c>
    </row>
    <row r="49" spans="1:5" s="118" customFormat="1" ht="15.75" x14ac:dyDescent="0.25">
      <c r="A49" s="188"/>
      <c r="B49" s="122" t="s">
        <v>545</v>
      </c>
      <c r="C49" s="191" t="s">
        <v>51</v>
      </c>
      <c r="D49" s="68" t="s">
        <v>46</v>
      </c>
      <c r="E49" s="68">
        <f>'Раздел IV'!D28</f>
        <v>2</v>
      </c>
    </row>
    <row r="50" spans="1:5" s="118" customFormat="1" ht="15.75" x14ac:dyDescent="0.25">
      <c r="A50" s="188" t="s">
        <v>82</v>
      </c>
      <c r="B50" s="117" t="s">
        <v>48</v>
      </c>
      <c r="C50" s="189" t="s">
        <v>51</v>
      </c>
      <c r="D50" s="25">
        <v>0.5</v>
      </c>
      <c r="E50" s="68">
        <f>'Раздел IV'!B39</f>
        <v>0.5</v>
      </c>
    </row>
    <row r="51" spans="1:5" s="118" customFormat="1" ht="15.75" x14ac:dyDescent="0.25">
      <c r="A51" s="188"/>
      <c r="B51" s="122" t="s">
        <v>545</v>
      </c>
      <c r="C51" s="191" t="s">
        <v>51</v>
      </c>
      <c r="D51" s="68" t="s">
        <v>46</v>
      </c>
      <c r="E51" s="68">
        <f>'Раздел IV'!D39</f>
        <v>0.5</v>
      </c>
    </row>
    <row r="52" spans="1:5" s="118" customFormat="1" ht="15.75" x14ac:dyDescent="0.25">
      <c r="A52" s="188" t="s">
        <v>83</v>
      </c>
      <c r="B52" s="117" t="s">
        <v>49</v>
      </c>
      <c r="C52" s="189" t="s">
        <v>51</v>
      </c>
      <c r="D52" s="25"/>
      <c r="E52" s="68">
        <f>'Раздел IV'!B50</f>
        <v>0</v>
      </c>
    </row>
    <row r="53" spans="1:5" s="118" customFormat="1" ht="15.75" x14ac:dyDescent="0.25">
      <c r="A53" s="188"/>
      <c r="B53" s="122" t="s">
        <v>545</v>
      </c>
      <c r="C53" s="191" t="s">
        <v>51</v>
      </c>
      <c r="D53" s="68" t="s">
        <v>46</v>
      </c>
      <c r="E53" s="68">
        <f>'Раздел IV'!D50</f>
        <v>0</v>
      </c>
    </row>
    <row r="54" spans="1:5" s="118" customFormat="1" ht="15.75" x14ac:dyDescent="0.25">
      <c r="A54" s="188" t="s">
        <v>84</v>
      </c>
      <c r="B54" s="117" t="s">
        <v>50</v>
      </c>
      <c r="C54" s="189" t="s">
        <v>51</v>
      </c>
      <c r="D54" s="25">
        <v>0.6</v>
      </c>
      <c r="E54" s="68">
        <f>'Раздел IV'!B61</f>
        <v>0.6</v>
      </c>
    </row>
    <row r="55" spans="1:5" s="118" customFormat="1" ht="15.75" x14ac:dyDescent="0.25">
      <c r="A55" s="188"/>
      <c r="B55" s="122" t="s">
        <v>545</v>
      </c>
      <c r="C55" s="189" t="s">
        <v>51</v>
      </c>
      <c r="D55" s="68" t="s">
        <v>46</v>
      </c>
      <c r="E55" s="68">
        <f>'Раздел IV'!D61</f>
        <v>0.6</v>
      </c>
    </row>
    <row r="56" spans="1:5" ht="78.75" x14ac:dyDescent="0.25">
      <c r="A56" s="299" t="s">
        <v>85</v>
      </c>
      <c r="B56" s="113" t="s">
        <v>546</v>
      </c>
      <c r="C56" s="300" t="s">
        <v>52</v>
      </c>
      <c r="D56" s="304">
        <f>IF(D23&gt;0,D30/D23%,0)</f>
        <v>2.3398723705979672</v>
      </c>
      <c r="E56" s="304">
        <f>IF(E23&gt;0,E30/E23%,0)</f>
        <v>2.2641151951496781</v>
      </c>
    </row>
    <row r="57" spans="1:5" ht="15.75" x14ac:dyDescent="0.25">
      <c r="A57" s="299"/>
      <c r="B57" s="113" t="s">
        <v>44</v>
      </c>
      <c r="C57" s="300"/>
      <c r="D57" s="304"/>
      <c r="E57" s="304"/>
    </row>
    <row r="58" spans="1:5" ht="15.75" x14ac:dyDescent="0.25">
      <c r="A58" s="114"/>
      <c r="B58" s="119" t="s">
        <v>545</v>
      </c>
      <c r="C58" s="191" t="s">
        <v>52</v>
      </c>
      <c r="D58" s="67" t="s">
        <v>46</v>
      </c>
      <c r="E58" s="67">
        <f>IF(E23&gt;0,E32/E23%,0)</f>
        <v>1.0278514588859418</v>
      </c>
    </row>
    <row r="59" spans="1:5" ht="15.75" x14ac:dyDescent="0.25">
      <c r="A59" s="114" t="s">
        <v>86</v>
      </c>
      <c r="B59" s="115" t="s">
        <v>47</v>
      </c>
      <c r="C59" s="191" t="s">
        <v>52</v>
      </c>
      <c r="D59" s="67">
        <f>IF(D25&gt;0,D33/D25%,0)</f>
        <v>100</v>
      </c>
      <c r="E59" s="67">
        <f>IF(E25&gt;0,E33/E25%,0)</f>
        <v>100</v>
      </c>
    </row>
    <row r="60" spans="1:5" ht="15.75" x14ac:dyDescent="0.25">
      <c r="A60" s="114"/>
      <c r="B60" s="119" t="s">
        <v>545</v>
      </c>
      <c r="C60" s="191" t="s">
        <v>52</v>
      </c>
      <c r="D60" s="67" t="s">
        <v>46</v>
      </c>
      <c r="E60" s="67">
        <f>IF(E25&gt;0,E34/E25%,0)</f>
        <v>100</v>
      </c>
    </row>
    <row r="61" spans="1:5" ht="15.75" x14ac:dyDescent="0.25">
      <c r="A61" s="114" t="s">
        <v>87</v>
      </c>
      <c r="B61" s="115" t="s">
        <v>167</v>
      </c>
      <c r="C61" s="191" t="s">
        <v>52</v>
      </c>
      <c r="D61" s="67">
        <f>IF(D26&gt;0,D35/D26%,0)</f>
        <v>2.8786510087323092</v>
      </c>
      <c r="E61" s="67">
        <f>IF(E26&gt;0,E35/E26%,0)</f>
        <v>2.7834802560077283</v>
      </c>
    </row>
    <row r="62" spans="1:5" ht="15.75" x14ac:dyDescent="0.25">
      <c r="A62" s="114"/>
      <c r="B62" s="119" t="s">
        <v>545</v>
      </c>
      <c r="C62" s="191" t="s">
        <v>52</v>
      </c>
      <c r="D62" s="67" t="s">
        <v>46</v>
      </c>
      <c r="E62" s="67">
        <f>IF(E26&gt;0,E36/E26%,0)</f>
        <v>1.2075836251660426</v>
      </c>
    </row>
    <row r="63" spans="1:5" ht="15.75" x14ac:dyDescent="0.25">
      <c r="A63" s="114" t="s">
        <v>88</v>
      </c>
      <c r="B63" s="115" t="s">
        <v>48</v>
      </c>
      <c r="C63" s="191" t="s">
        <v>52</v>
      </c>
      <c r="D63" s="67">
        <f>IF(D27&gt;0,D37/D27%,0)</f>
        <v>0.18450184501845018</v>
      </c>
      <c r="E63" s="67">
        <f>IF(E27&gt;0,E37/E27%,0)</f>
        <v>0.18450184501845018</v>
      </c>
    </row>
    <row r="64" spans="1:5" ht="15.75" x14ac:dyDescent="0.25">
      <c r="A64" s="114"/>
      <c r="B64" s="119" t="s">
        <v>545</v>
      </c>
      <c r="C64" s="191" t="s">
        <v>52</v>
      </c>
      <c r="D64" s="67" t="s">
        <v>46</v>
      </c>
      <c r="E64" s="67">
        <f>IF(E27&gt;0,E38/E27%,0)</f>
        <v>0.18450184501845018</v>
      </c>
    </row>
    <row r="65" spans="1:5" ht="15.75" x14ac:dyDescent="0.25">
      <c r="A65" s="114" t="s">
        <v>89</v>
      </c>
      <c r="B65" s="115" t="s">
        <v>49</v>
      </c>
      <c r="C65" s="191" t="s">
        <v>52</v>
      </c>
      <c r="D65" s="67">
        <f>IF(D28&gt;0,D39/D28%,0)</f>
        <v>0</v>
      </c>
      <c r="E65" s="67">
        <f>IF(E28&gt;0,E39/E28%,0)</f>
        <v>0</v>
      </c>
    </row>
    <row r="66" spans="1:5" ht="15.75" x14ac:dyDescent="0.25">
      <c r="A66" s="114"/>
      <c r="B66" s="119" t="s">
        <v>545</v>
      </c>
      <c r="C66" s="191" t="s">
        <v>52</v>
      </c>
      <c r="D66" s="67" t="s">
        <v>46</v>
      </c>
      <c r="E66" s="67">
        <f>IF(E28&gt;0,E40/E28%,0)</f>
        <v>0</v>
      </c>
    </row>
    <row r="67" spans="1:5" ht="15.75" x14ac:dyDescent="0.25">
      <c r="A67" s="114" t="s">
        <v>90</v>
      </c>
      <c r="B67" s="115" t="s">
        <v>50</v>
      </c>
      <c r="C67" s="191" t="s">
        <v>52</v>
      </c>
      <c r="D67" s="67">
        <f>IF(D29&gt;0,D41/D29%,0)</f>
        <v>0.32715376226826604</v>
      </c>
      <c r="E67" s="67">
        <f>IF(E29&gt;0,E41/E29%,0)</f>
        <v>0.32715376226826604</v>
      </c>
    </row>
    <row r="68" spans="1:5" ht="15.75" x14ac:dyDescent="0.25">
      <c r="A68" s="114"/>
      <c r="B68" s="119" t="s">
        <v>545</v>
      </c>
      <c r="C68" s="191" t="s">
        <v>52</v>
      </c>
      <c r="D68" s="67" t="s">
        <v>46</v>
      </c>
      <c r="E68" s="67">
        <f>IF(E29&gt;0,E42/E29%,0)</f>
        <v>0.32715376226826604</v>
      </c>
    </row>
    <row r="69" spans="1:5" ht="94.5" x14ac:dyDescent="0.25">
      <c r="A69" s="295" t="s">
        <v>91</v>
      </c>
      <c r="B69" s="120" t="s">
        <v>347</v>
      </c>
      <c r="C69" s="296" t="s">
        <v>52</v>
      </c>
      <c r="D69" s="297">
        <f>IF(D23&gt;0,D43/D23%,0)</f>
        <v>1.5126447648310091</v>
      </c>
      <c r="E69" s="297">
        <f>IF(E23&gt;0,E43/E23%,0)</f>
        <v>1.3973095869647596</v>
      </c>
    </row>
    <row r="70" spans="1:5" ht="15.75" x14ac:dyDescent="0.25">
      <c r="A70" s="295"/>
      <c r="B70" s="121" t="s">
        <v>44</v>
      </c>
      <c r="C70" s="296"/>
      <c r="D70" s="297"/>
      <c r="E70" s="297"/>
    </row>
    <row r="71" spans="1:5" ht="15.75" x14ac:dyDescent="0.25">
      <c r="A71" s="114"/>
      <c r="B71" s="122" t="s">
        <v>545</v>
      </c>
      <c r="C71" s="191" t="s">
        <v>52</v>
      </c>
      <c r="D71" s="68" t="s">
        <v>46</v>
      </c>
      <c r="E71" s="68">
        <f>IF(E23&gt;0,E45/E23%,0)</f>
        <v>0.17525577870405459</v>
      </c>
    </row>
    <row r="72" spans="1:5" ht="15.75" x14ac:dyDescent="0.25">
      <c r="A72" s="188" t="s">
        <v>92</v>
      </c>
      <c r="B72" s="117" t="s">
        <v>47</v>
      </c>
      <c r="C72" s="191" t="s">
        <v>52</v>
      </c>
      <c r="D72" s="68">
        <f>IF(D25&gt;0,D46/D25%,0)</f>
        <v>100</v>
      </c>
      <c r="E72" s="68">
        <f>IF(E25&gt;0,E46/E25%,0)</f>
        <v>100</v>
      </c>
    </row>
    <row r="73" spans="1:5" s="118" customFormat="1" ht="15.75" x14ac:dyDescent="0.25">
      <c r="A73" s="188"/>
      <c r="B73" s="122" t="s">
        <v>545</v>
      </c>
      <c r="C73" s="189" t="s">
        <v>52</v>
      </c>
      <c r="D73" s="68" t="s">
        <v>46</v>
      </c>
      <c r="E73" s="68">
        <f>IF(E25&gt;0,E47/E25%,0)</f>
        <v>100</v>
      </c>
    </row>
    <row r="74" spans="1:5" s="118" customFormat="1" ht="15.75" x14ac:dyDescent="0.25">
      <c r="A74" s="188" t="s">
        <v>93</v>
      </c>
      <c r="B74" s="117" t="s">
        <v>167</v>
      </c>
      <c r="C74" s="189" t="s">
        <v>52</v>
      </c>
      <c r="D74" s="68">
        <f>IF(D26&gt;0,D48/D26%,0)</f>
        <v>1.8247515808491419</v>
      </c>
      <c r="E74" s="68">
        <f>IF(E26&gt;0,E48/E26%,0)</f>
        <v>1.6785412389807994</v>
      </c>
    </row>
    <row r="75" spans="1:5" ht="15.75" x14ac:dyDescent="0.25">
      <c r="A75" s="188"/>
      <c r="B75" s="122" t="s">
        <v>545</v>
      </c>
      <c r="C75" s="191" t="s">
        <v>52</v>
      </c>
      <c r="D75" s="68" t="s">
        <v>46</v>
      </c>
      <c r="E75" s="68">
        <f>IF(E26&gt;0,E49/E26%,0)</f>
        <v>0.12075836251660427</v>
      </c>
    </row>
    <row r="76" spans="1:5" s="118" customFormat="1" ht="15.75" x14ac:dyDescent="0.25">
      <c r="A76" s="188" t="s">
        <v>94</v>
      </c>
      <c r="B76" s="117" t="s">
        <v>48</v>
      </c>
      <c r="C76" s="189" t="s">
        <v>52</v>
      </c>
      <c r="D76" s="68">
        <f>IF(D27&gt;0,D50/D27%,0)</f>
        <v>0.18450184501845018</v>
      </c>
      <c r="E76" s="68">
        <f>IF(E27&gt;0,E50/E27%,0)</f>
        <v>0.18450184501845018</v>
      </c>
    </row>
    <row r="77" spans="1:5" ht="15.75" x14ac:dyDescent="0.25">
      <c r="A77" s="188"/>
      <c r="B77" s="122" t="s">
        <v>545</v>
      </c>
      <c r="C77" s="191" t="s">
        <v>52</v>
      </c>
      <c r="D77" s="68" t="s">
        <v>46</v>
      </c>
      <c r="E77" s="68">
        <f>IF(E27&gt;0,E51/E27%,0)</f>
        <v>0.18450184501845018</v>
      </c>
    </row>
    <row r="78" spans="1:5" s="118" customFormat="1" ht="15.75" x14ac:dyDescent="0.25">
      <c r="A78" s="188" t="s">
        <v>95</v>
      </c>
      <c r="B78" s="117" t="s">
        <v>49</v>
      </c>
      <c r="C78" s="189" t="s">
        <v>52</v>
      </c>
      <c r="D78" s="68">
        <f>IF(D28&gt;0,D52/D28%,0)</f>
        <v>0</v>
      </c>
      <c r="E78" s="68">
        <f>IF(E28&gt;0,E52/E28%,0)</f>
        <v>0</v>
      </c>
    </row>
    <row r="79" spans="1:5" ht="15.75" x14ac:dyDescent="0.25">
      <c r="A79" s="188"/>
      <c r="B79" s="122" t="s">
        <v>545</v>
      </c>
      <c r="C79" s="191" t="s">
        <v>52</v>
      </c>
      <c r="D79" s="68" t="s">
        <v>46</v>
      </c>
      <c r="E79" s="68">
        <f>IF(E28&gt;0,E53/E28%,0)</f>
        <v>0</v>
      </c>
    </row>
    <row r="80" spans="1:5" s="118" customFormat="1" ht="15.75" x14ac:dyDescent="0.25">
      <c r="A80" s="188" t="s">
        <v>96</v>
      </c>
      <c r="B80" s="117" t="s">
        <v>50</v>
      </c>
      <c r="C80" s="189" t="s">
        <v>52</v>
      </c>
      <c r="D80" s="68">
        <f>IF(D29&gt;0,D54/D29%,0)</f>
        <v>0.32715376226826604</v>
      </c>
      <c r="E80" s="68">
        <f>IF(E29&gt;0,E54/E29%,0)</f>
        <v>0.32715376226826604</v>
      </c>
    </row>
    <row r="81" spans="1:5" s="118" customFormat="1" ht="15.75" x14ac:dyDescent="0.25">
      <c r="A81" s="188"/>
      <c r="B81" s="122" t="s">
        <v>545</v>
      </c>
      <c r="C81" s="189" t="s">
        <v>52</v>
      </c>
      <c r="D81" s="68" t="s">
        <v>46</v>
      </c>
      <c r="E81" s="68">
        <f>IF(E29&gt;0,E55/E29%,0)</f>
        <v>0.32715376226826604</v>
      </c>
    </row>
    <row r="82" spans="1:5" ht="15.75" x14ac:dyDescent="0.25">
      <c r="A82" s="188" t="s">
        <v>97</v>
      </c>
      <c r="B82" s="117" t="s">
        <v>126</v>
      </c>
      <c r="C82" s="189"/>
      <c r="D82" s="92"/>
      <c r="E82" s="69"/>
    </row>
    <row r="83" spans="1:5" ht="31.5" x14ac:dyDescent="0.25">
      <c r="A83" s="305" t="s">
        <v>98</v>
      </c>
      <c r="B83" s="123" t="s">
        <v>129</v>
      </c>
      <c r="C83" s="189" t="s">
        <v>45</v>
      </c>
      <c r="D83" s="69" t="s">
        <v>46</v>
      </c>
      <c r="E83" s="69">
        <f>SUM(E84:E87)</f>
        <v>30</v>
      </c>
    </row>
    <row r="84" spans="1:5" ht="15.75" x14ac:dyDescent="0.25">
      <c r="A84" s="305"/>
      <c r="B84" s="124" t="s">
        <v>161</v>
      </c>
      <c r="C84" s="189" t="s">
        <v>45</v>
      </c>
      <c r="D84" s="69" t="s">
        <v>46</v>
      </c>
      <c r="E84" s="27">
        <v>16</v>
      </c>
    </row>
    <row r="85" spans="1:5" ht="15.75" x14ac:dyDescent="0.25">
      <c r="A85" s="305"/>
      <c r="B85" s="124" t="s">
        <v>162</v>
      </c>
      <c r="C85" s="189" t="s">
        <v>45</v>
      </c>
      <c r="D85" s="69" t="s">
        <v>46</v>
      </c>
      <c r="E85" s="27">
        <v>1</v>
      </c>
    </row>
    <row r="86" spans="1:5" ht="15.75" x14ac:dyDescent="0.25">
      <c r="A86" s="305"/>
      <c r="B86" s="124" t="s">
        <v>130</v>
      </c>
      <c r="C86" s="189" t="s">
        <v>45</v>
      </c>
      <c r="D86" s="69" t="s">
        <v>46</v>
      </c>
      <c r="E86" s="27">
        <v>6</v>
      </c>
    </row>
    <row r="87" spans="1:5" ht="15.75" x14ac:dyDescent="0.25">
      <c r="A87" s="305"/>
      <c r="B87" s="124" t="s">
        <v>131</v>
      </c>
      <c r="C87" s="189" t="s">
        <v>45</v>
      </c>
      <c r="D87" s="69" t="s">
        <v>46</v>
      </c>
      <c r="E87" s="27">
        <v>7</v>
      </c>
    </row>
    <row r="88" spans="1:5" ht="31.5" x14ac:dyDescent="0.25">
      <c r="A88" s="188" t="s">
        <v>99</v>
      </c>
      <c r="B88" s="217" t="s">
        <v>547</v>
      </c>
      <c r="C88" s="189" t="s">
        <v>45</v>
      </c>
      <c r="D88" s="69" t="s">
        <v>46</v>
      </c>
      <c r="E88" s="27"/>
    </row>
    <row r="89" spans="1:5" ht="15.75" x14ac:dyDescent="0.25">
      <c r="A89" s="188" t="s">
        <v>100</v>
      </c>
      <c r="B89" s="123" t="s">
        <v>548</v>
      </c>
      <c r="C89" s="189" t="s">
        <v>45</v>
      </c>
      <c r="D89" s="69" t="s">
        <v>46</v>
      </c>
      <c r="E89" s="27">
        <v>10</v>
      </c>
    </row>
    <row r="90" spans="1:5" s="118" customFormat="1" ht="15.75" x14ac:dyDescent="0.25">
      <c r="A90" s="188" t="s">
        <v>101</v>
      </c>
      <c r="B90" s="123" t="s">
        <v>549</v>
      </c>
      <c r="C90" s="189" t="s">
        <v>45</v>
      </c>
      <c r="D90" s="69" t="s">
        <v>46</v>
      </c>
      <c r="E90" s="27">
        <v>0</v>
      </c>
    </row>
    <row r="91" spans="1:5" s="118" customFormat="1" ht="50.25" x14ac:dyDescent="0.25">
      <c r="A91" s="305" t="s">
        <v>102</v>
      </c>
      <c r="B91" s="123" t="s">
        <v>461</v>
      </c>
      <c r="C91" s="189" t="s">
        <v>127</v>
      </c>
      <c r="D91" s="69" t="s">
        <v>46</v>
      </c>
      <c r="E91" s="69">
        <f>SUM(E92:E93)</f>
        <v>0</v>
      </c>
    </row>
    <row r="92" spans="1:5" s="118" customFormat="1" ht="31.5" x14ac:dyDescent="0.25">
      <c r="A92" s="305"/>
      <c r="B92" s="124" t="s">
        <v>128</v>
      </c>
      <c r="C92" s="189" t="s">
        <v>127</v>
      </c>
      <c r="D92" s="69" t="s">
        <v>46</v>
      </c>
      <c r="E92" s="27"/>
    </row>
    <row r="93" spans="1:5" s="118" customFormat="1" ht="31.5" x14ac:dyDescent="0.25">
      <c r="A93" s="305"/>
      <c r="B93" s="124" t="s">
        <v>501</v>
      </c>
      <c r="C93" s="189" t="s">
        <v>127</v>
      </c>
      <c r="D93" s="69" t="s">
        <v>46</v>
      </c>
      <c r="E93" s="27"/>
    </row>
    <row r="94" spans="1:5" s="118" customFormat="1" ht="31.5" x14ac:dyDescent="0.25">
      <c r="A94" s="188" t="s">
        <v>344</v>
      </c>
      <c r="B94" s="123" t="s">
        <v>464</v>
      </c>
      <c r="C94" s="125" t="s">
        <v>45</v>
      </c>
      <c r="D94" s="69" t="s">
        <v>46</v>
      </c>
      <c r="E94" s="27">
        <v>204</v>
      </c>
    </row>
    <row r="95" spans="1:5" s="118" customFormat="1" ht="31.5" x14ac:dyDescent="0.25">
      <c r="A95" s="188" t="s">
        <v>398</v>
      </c>
      <c r="B95" s="123" t="s">
        <v>377</v>
      </c>
      <c r="C95" s="189" t="s">
        <v>45</v>
      </c>
      <c r="D95" s="69" t="s">
        <v>46</v>
      </c>
      <c r="E95" s="69">
        <f>SUM('Раздел I'!D234,'Раздел I'!D239)</f>
        <v>0</v>
      </c>
    </row>
    <row r="96" spans="1:5" s="118" customFormat="1" ht="31.5" x14ac:dyDescent="0.25">
      <c r="A96" s="126" t="s">
        <v>399</v>
      </c>
      <c r="B96" s="123" t="s">
        <v>394</v>
      </c>
      <c r="C96" s="125" t="s">
        <v>45</v>
      </c>
      <c r="D96" s="92" t="s">
        <v>46</v>
      </c>
      <c r="E96" s="26">
        <v>1</v>
      </c>
    </row>
    <row r="97" spans="1:5" s="118" customFormat="1" ht="15.75" x14ac:dyDescent="0.25">
      <c r="A97" s="212" t="s">
        <v>103</v>
      </c>
      <c r="B97" s="117" t="s">
        <v>395</v>
      </c>
      <c r="C97" s="127"/>
      <c r="D97" s="69"/>
      <c r="E97" s="69"/>
    </row>
    <row r="98" spans="1:5" s="118" customFormat="1" ht="25.5" x14ac:dyDescent="0.25">
      <c r="A98" s="212" t="s">
        <v>110</v>
      </c>
      <c r="B98" s="128" t="s">
        <v>550</v>
      </c>
      <c r="C98" s="127" t="s">
        <v>53</v>
      </c>
      <c r="D98" s="69" t="s">
        <v>46</v>
      </c>
      <c r="E98" s="93">
        <v>1.3</v>
      </c>
    </row>
    <row r="99" spans="1:5" s="118" customFormat="1" ht="25.5" x14ac:dyDescent="0.25">
      <c r="A99" s="212" t="s">
        <v>111</v>
      </c>
      <c r="B99" s="128" t="s">
        <v>396</v>
      </c>
      <c r="C99" s="127" t="s">
        <v>53</v>
      </c>
      <c r="D99" s="69" t="s">
        <v>46</v>
      </c>
      <c r="E99" s="93">
        <v>1.3</v>
      </c>
    </row>
    <row r="100" spans="1:5" s="118" customFormat="1" ht="18.75" x14ac:dyDescent="0.25">
      <c r="A100" s="212" t="s">
        <v>104</v>
      </c>
      <c r="B100" s="129" t="s">
        <v>397</v>
      </c>
      <c r="C100" s="213"/>
      <c r="D100" s="69"/>
      <c r="E100" s="69"/>
    </row>
    <row r="101" spans="1:5" s="118" customFormat="1" ht="25.5" x14ac:dyDescent="0.25">
      <c r="A101" s="212" t="s">
        <v>218</v>
      </c>
      <c r="B101" s="128" t="s">
        <v>550</v>
      </c>
      <c r="C101" s="127" t="s">
        <v>54</v>
      </c>
      <c r="D101" s="69" t="s">
        <v>46</v>
      </c>
      <c r="E101" s="27">
        <v>100</v>
      </c>
    </row>
    <row r="102" spans="1:5" s="118" customFormat="1" ht="38.25" x14ac:dyDescent="0.25">
      <c r="A102" s="307" t="s">
        <v>506</v>
      </c>
      <c r="B102" s="306" t="s">
        <v>507</v>
      </c>
      <c r="C102" s="127" t="s">
        <v>509</v>
      </c>
      <c r="D102" s="69" t="s">
        <v>46</v>
      </c>
      <c r="E102" s="27"/>
    </row>
    <row r="103" spans="1:5" s="118" customFormat="1" ht="38.25" x14ac:dyDescent="0.25">
      <c r="A103" s="307"/>
      <c r="B103" s="306"/>
      <c r="C103" s="127" t="s">
        <v>508</v>
      </c>
      <c r="D103" s="69" t="s">
        <v>46</v>
      </c>
      <c r="E103" s="27"/>
    </row>
    <row r="104" spans="1:5" s="118" customFormat="1" ht="48" customHeight="1" x14ac:dyDescent="0.25">
      <c r="A104" s="307"/>
      <c r="B104" s="306"/>
      <c r="C104" s="127" t="s">
        <v>510</v>
      </c>
      <c r="D104" s="69" t="s">
        <v>46</v>
      </c>
      <c r="E104" s="27"/>
    </row>
    <row r="105" spans="1:5" s="118" customFormat="1" ht="25.5" x14ac:dyDescent="0.25">
      <c r="A105" s="212" t="s">
        <v>220</v>
      </c>
      <c r="B105" s="128" t="s">
        <v>396</v>
      </c>
      <c r="C105" s="127" t="s">
        <v>54</v>
      </c>
      <c r="D105" s="69" t="s">
        <v>46</v>
      </c>
      <c r="E105" s="27"/>
    </row>
    <row r="106" spans="1:5" s="118" customFormat="1" ht="50.25" x14ac:dyDescent="0.25">
      <c r="A106" s="305" t="s">
        <v>105</v>
      </c>
      <c r="B106" s="129" t="s">
        <v>551</v>
      </c>
      <c r="C106" s="314" t="s">
        <v>51</v>
      </c>
      <c r="D106" s="315">
        <f>SUM(D108,D109,D110,D111,D112,D113,D114)</f>
        <v>0.9</v>
      </c>
      <c r="E106" s="315">
        <f>SUM(E108,E109,E110,E111,E112,E113,E114)</f>
        <v>0.9</v>
      </c>
    </row>
    <row r="107" spans="1:5" s="118" customFormat="1" ht="15.75" x14ac:dyDescent="0.25">
      <c r="A107" s="305"/>
      <c r="B107" s="117" t="s">
        <v>44</v>
      </c>
      <c r="C107" s="314"/>
      <c r="D107" s="315"/>
      <c r="E107" s="315"/>
    </row>
    <row r="108" spans="1:5" s="118" customFormat="1" ht="15.75" x14ac:dyDescent="0.25">
      <c r="A108" s="130"/>
      <c r="B108" s="128" t="s">
        <v>55</v>
      </c>
      <c r="C108" s="189" t="s">
        <v>51</v>
      </c>
      <c r="D108" s="93">
        <v>0.4</v>
      </c>
      <c r="E108" s="93">
        <v>0.4</v>
      </c>
    </row>
    <row r="109" spans="1:5" s="118" customFormat="1" ht="15.75" x14ac:dyDescent="0.25">
      <c r="A109" s="130"/>
      <c r="B109" s="128" t="s">
        <v>47</v>
      </c>
      <c r="C109" s="189" t="s">
        <v>51</v>
      </c>
      <c r="D109" s="93"/>
      <c r="E109" s="93"/>
    </row>
    <row r="110" spans="1:5" s="118" customFormat="1" ht="15.75" x14ac:dyDescent="0.25">
      <c r="A110" s="130"/>
      <c r="B110" s="128" t="s">
        <v>167</v>
      </c>
      <c r="C110" s="189" t="s">
        <v>51</v>
      </c>
      <c r="D110" s="93"/>
      <c r="E110" s="93"/>
    </row>
    <row r="111" spans="1:5" s="118" customFormat="1" ht="15.75" x14ac:dyDescent="0.25">
      <c r="A111" s="130"/>
      <c r="B111" s="128" t="s">
        <v>48</v>
      </c>
      <c r="C111" s="189" t="s">
        <v>51</v>
      </c>
      <c r="D111" s="93">
        <v>0.5</v>
      </c>
      <c r="E111" s="93">
        <v>0.5</v>
      </c>
    </row>
    <row r="112" spans="1:5" s="118" customFormat="1" ht="15.75" x14ac:dyDescent="0.25">
      <c r="A112" s="130"/>
      <c r="B112" s="128" t="s">
        <v>49</v>
      </c>
      <c r="C112" s="189" t="s">
        <v>51</v>
      </c>
      <c r="D112" s="93"/>
      <c r="E112" s="93"/>
    </row>
    <row r="113" spans="1:5" s="118" customFormat="1" ht="15.75" x14ac:dyDescent="0.25">
      <c r="A113" s="130"/>
      <c r="B113" s="128" t="s">
        <v>50</v>
      </c>
      <c r="C113" s="189" t="s">
        <v>51</v>
      </c>
      <c r="D113" s="93"/>
      <c r="E113" s="93"/>
    </row>
    <row r="114" spans="1:5" s="118" customFormat="1" ht="15.75" x14ac:dyDescent="0.25">
      <c r="A114" s="130"/>
      <c r="B114" s="128" t="s">
        <v>463</v>
      </c>
      <c r="C114" s="189" t="s">
        <v>51</v>
      </c>
      <c r="D114" s="93"/>
      <c r="E114" s="93"/>
    </row>
    <row r="115" spans="1:5" s="118" customFormat="1" ht="31.5" x14ac:dyDescent="0.25">
      <c r="A115" s="188" t="s">
        <v>106</v>
      </c>
      <c r="B115" s="129" t="s">
        <v>343</v>
      </c>
      <c r="C115" s="189" t="s">
        <v>52</v>
      </c>
      <c r="D115" s="69" t="s">
        <v>46</v>
      </c>
      <c r="E115" s="190">
        <f>IF(E116+E117&gt;0,E116/(E116+E117)*100,0)</f>
        <v>3.2090199479618384</v>
      </c>
    </row>
    <row r="116" spans="1:5" s="118" customFormat="1" ht="15.75" x14ac:dyDescent="0.25">
      <c r="A116" s="188"/>
      <c r="B116" s="131" t="s">
        <v>406</v>
      </c>
      <c r="C116" s="189" t="s">
        <v>127</v>
      </c>
      <c r="D116" s="69" t="s">
        <v>46</v>
      </c>
      <c r="E116" s="69">
        <f>'Раздел VI'!D8</f>
        <v>74</v>
      </c>
    </row>
    <row r="117" spans="1:5" s="118" customFormat="1" ht="31.5" x14ac:dyDescent="0.25">
      <c r="A117" s="188"/>
      <c r="B117" s="131" t="s">
        <v>407</v>
      </c>
      <c r="C117" s="189" t="s">
        <v>127</v>
      </c>
      <c r="D117" s="69" t="s">
        <v>46</v>
      </c>
      <c r="E117" s="69">
        <f>'Раздел VI'!C8</f>
        <v>2232</v>
      </c>
    </row>
    <row r="118" spans="1:5" s="118" customFormat="1" ht="53.25" customHeight="1" x14ac:dyDescent="0.25">
      <c r="A118" s="126" t="s">
        <v>107</v>
      </c>
      <c r="B118" s="129" t="s">
        <v>458</v>
      </c>
      <c r="C118" s="125" t="s">
        <v>52</v>
      </c>
      <c r="D118" s="92" t="s">
        <v>46</v>
      </c>
      <c r="E118" s="68">
        <f>IF(E91+E119&gt;0,E91/(E91+E119)*100,0)</f>
        <v>0</v>
      </c>
    </row>
    <row r="119" spans="1:5" s="118" customFormat="1" ht="50.25" x14ac:dyDescent="0.25">
      <c r="A119" s="126"/>
      <c r="B119" s="123" t="s">
        <v>459</v>
      </c>
      <c r="C119" s="125" t="s">
        <v>127</v>
      </c>
      <c r="D119" s="92" t="s">
        <v>46</v>
      </c>
      <c r="E119" s="26"/>
    </row>
    <row r="120" spans="1:5" s="118" customFormat="1" ht="36" customHeight="1" x14ac:dyDescent="0.25">
      <c r="A120" s="298" t="s">
        <v>552</v>
      </c>
      <c r="B120" s="298"/>
      <c r="C120" s="298"/>
      <c r="D120" s="298"/>
      <c r="E120" s="298"/>
    </row>
    <row r="121" spans="1:5" s="118" customFormat="1" ht="70.5" customHeight="1" x14ac:dyDescent="0.25">
      <c r="A121" s="298" t="s">
        <v>346</v>
      </c>
      <c r="B121" s="298"/>
      <c r="C121" s="298"/>
      <c r="D121" s="298"/>
      <c r="E121" s="298"/>
    </row>
    <row r="122" spans="1:5" s="118" customFormat="1" ht="38.25" customHeight="1" x14ac:dyDescent="0.25">
      <c r="A122" s="298" t="s">
        <v>348</v>
      </c>
      <c r="B122" s="298"/>
      <c r="C122" s="298"/>
      <c r="D122" s="298"/>
      <c r="E122" s="298"/>
    </row>
    <row r="123" spans="1:5" s="118" customFormat="1" ht="21" customHeight="1" x14ac:dyDescent="0.25">
      <c r="A123" s="298" t="s">
        <v>553</v>
      </c>
      <c r="B123" s="298"/>
      <c r="C123" s="298"/>
      <c r="D123" s="298"/>
      <c r="E123" s="298"/>
    </row>
    <row r="124" spans="1:5" s="132" customFormat="1" ht="37.5" customHeight="1" x14ac:dyDescent="0.25">
      <c r="A124" s="298" t="s">
        <v>554</v>
      </c>
      <c r="B124" s="298"/>
      <c r="C124" s="298"/>
      <c r="D124" s="298"/>
      <c r="E124" s="298"/>
    </row>
    <row r="125" spans="1:5" ht="40.5" customHeight="1" x14ac:dyDescent="0.25">
      <c r="A125" s="312" t="s">
        <v>460</v>
      </c>
      <c r="B125" s="312"/>
      <c r="C125" s="312"/>
      <c r="D125" s="312"/>
      <c r="E125" s="312"/>
    </row>
  </sheetData>
  <sheetProtection sheet="1" objects="1" scenarios="1" formatCells="0" formatColumns="0" formatRows="0" sort="0" autoFilter="0"/>
  <mergeCells count="50">
    <mergeCell ref="A125:E125"/>
    <mergeCell ref="A1:E1"/>
    <mergeCell ref="A2:E2"/>
    <mergeCell ref="A120:E120"/>
    <mergeCell ref="A106:A107"/>
    <mergeCell ref="C106:C107"/>
    <mergeCell ref="D106:D107"/>
    <mergeCell ref="E106:E107"/>
    <mergeCell ref="A56:A57"/>
    <mergeCell ref="C56:C57"/>
    <mergeCell ref="D56:D57"/>
    <mergeCell ref="A30:A31"/>
    <mergeCell ref="C30:C31"/>
    <mergeCell ref="D30:D31"/>
    <mergeCell ref="E30:E31"/>
    <mergeCell ref="A23:A24"/>
    <mergeCell ref="C23:C24"/>
    <mergeCell ref="D23:D24"/>
    <mergeCell ref="E23:E24"/>
    <mergeCell ref="A16:A17"/>
    <mergeCell ref="C16:C17"/>
    <mergeCell ref="D16:D17"/>
    <mergeCell ref="E16:E17"/>
    <mergeCell ref="A122:E122"/>
    <mergeCell ref="A123:E123"/>
    <mergeCell ref="E56:E57"/>
    <mergeCell ref="A124:E124"/>
    <mergeCell ref="A69:A70"/>
    <mergeCell ref="C69:C70"/>
    <mergeCell ref="D69:D70"/>
    <mergeCell ref="E69:E70"/>
    <mergeCell ref="A91:A93"/>
    <mergeCell ref="A83:A87"/>
    <mergeCell ref="B102:B104"/>
    <mergeCell ref="A102:A104"/>
    <mergeCell ref="A4:A6"/>
    <mergeCell ref="B4:B6"/>
    <mergeCell ref="C4:C6"/>
    <mergeCell ref="D4:E4"/>
    <mergeCell ref="D5:D6"/>
    <mergeCell ref="A8:A9"/>
    <mergeCell ref="C8:C9"/>
    <mergeCell ref="D8:D9"/>
    <mergeCell ref="E8:E9"/>
    <mergeCell ref="A15:E15"/>
    <mergeCell ref="A43:A44"/>
    <mergeCell ref="C43:C44"/>
    <mergeCell ref="D43:D44"/>
    <mergeCell ref="E43:E44"/>
    <mergeCell ref="A121:E121"/>
  </mergeCells>
  <dataValidations count="1">
    <dataValidation type="list" allowBlank="1" showInputMessage="1" showErrorMessage="1" sqref="E6">
      <formula1>Дата</formula1>
    </dataValidation>
  </dataValidations>
  <printOptions horizontalCentered="1"/>
  <pageMargins left="0.39370078740157483" right="0.39370078740157483" top="0.59055118110236227" bottom="0.39370078740157483" header="0.31496062992125984" footer="0.31496062992125984"/>
  <pageSetup paperSize="9" scale="9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25"/>
  <sheetViews>
    <sheetView zoomScaleSheetLayoutView="100" workbookViewId="0">
      <pane ySplit="7" topLeftCell="A8" activePane="bottomLeft" state="frozen"/>
      <selection pane="bottomLeft" activeCell="H28" sqref="H28"/>
    </sheetView>
  </sheetViews>
  <sheetFormatPr defaultRowHeight="15.75" x14ac:dyDescent="0.25"/>
  <cols>
    <col min="1" max="1" width="13.5703125" style="133" customWidth="1"/>
    <col min="2" max="2" width="10.7109375" style="133" customWidth="1"/>
    <col min="3" max="4" width="19.28515625" style="133" customWidth="1"/>
    <col min="5" max="8" width="19" style="133" customWidth="1"/>
    <col min="9" max="16384" width="9.140625" style="133"/>
  </cols>
  <sheetData>
    <row r="1" spans="1:8" ht="16.5" x14ac:dyDescent="0.25">
      <c r="A1" s="320" t="s">
        <v>166</v>
      </c>
      <c r="B1" s="320"/>
      <c r="C1" s="320"/>
      <c r="D1" s="320"/>
      <c r="E1" s="320"/>
      <c r="F1" s="320"/>
      <c r="G1" s="320"/>
      <c r="H1" s="320"/>
    </row>
    <row r="3" spans="1:8" x14ac:dyDescent="0.25">
      <c r="A3" s="327" t="s">
        <v>138</v>
      </c>
      <c r="B3" s="327" t="s">
        <v>238</v>
      </c>
      <c r="C3" s="327"/>
      <c r="D3" s="327"/>
      <c r="E3" s="327"/>
      <c r="F3" s="327"/>
      <c r="G3" s="327"/>
      <c r="H3" s="327"/>
    </row>
    <row r="4" spans="1:8" ht="15.75" customHeight="1" x14ac:dyDescent="0.25">
      <c r="A4" s="327"/>
      <c r="B4" s="327" t="s">
        <v>132</v>
      </c>
      <c r="C4" s="328" t="s">
        <v>137</v>
      </c>
      <c r="D4" s="329"/>
      <c r="E4" s="329"/>
      <c r="F4" s="329"/>
      <c r="G4" s="329"/>
      <c r="H4" s="330"/>
    </row>
    <row r="5" spans="1:8" x14ac:dyDescent="0.25">
      <c r="A5" s="327"/>
      <c r="B5" s="327"/>
      <c r="C5" s="331" t="s">
        <v>134</v>
      </c>
      <c r="D5" s="331" t="s">
        <v>135</v>
      </c>
      <c r="E5" s="327" t="s">
        <v>133</v>
      </c>
      <c r="F5" s="327"/>
      <c r="G5" s="327"/>
      <c r="H5" s="327"/>
    </row>
    <row r="6" spans="1:8" ht="51" x14ac:dyDescent="0.25">
      <c r="A6" s="327"/>
      <c r="B6" s="327"/>
      <c r="C6" s="332"/>
      <c r="D6" s="332"/>
      <c r="E6" s="134" t="s">
        <v>136</v>
      </c>
      <c r="F6" s="135" t="s">
        <v>143</v>
      </c>
      <c r="G6" s="134" t="s">
        <v>144</v>
      </c>
      <c r="H6" s="134" t="s">
        <v>145</v>
      </c>
    </row>
    <row r="7" spans="1:8" x14ac:dyDescent="0.25">
      <c r="A7" s="134">
        <v>1</v>
      </c>
      <c r="B7" s="134">
        <v>2</v>
      </c>
      <c r="C7" s="134">
        <v>3</v>
      </c>
      <c r="D7" s="134">
        <v>4</v>
      </c>
      <c r="E7" s="134">
        <v>5</v>
      </c>
      <c r="F7" s="135">
        <v>6</v>
      </c>
      <c r="G7" s="134">
        <v>7</v>
      </c>
      <c r="H7" s="134">
        <v>8</v>
      </c>
    </row>
    <row r="8" spans="1:8" s="136" customFormat="1" ht="16.5" thickBot="1" x14ac:dyDescent="0.3">
      <c r="A8" s="321" t="s">
        <v>139</v>
      </c>
      <c r="B8" s="322"/>
      <c r="C8" s="322"/>
      <c r="D8" s="322"/>
      <c r="E8" s="322"/>
      <c r="F8" s="322"/>
      <c r="G8" s="322"/>
      <c r="H8" s="323"/>
    </row>
    <row r="9" spans="1:8" s="136" customFormat="1" ht="16.5" thickBot="1" x14ac:dyDescent="0.3">
      <c r="A9" s="195">
        <v>44562</v>
      </c>
      <c r="B9" s="72">
        <f t="shared" ref="B9:B10" si="0">SUM(C9:D9)</f>
        <v>10</v>
      </c>
      <c r="C9" s="227">
        <v>1</v>
      </c>
      <c r="D9" s="228">
        <v>9</v>
      </c>
      <c r="E9" s="229"/>
      <c r="F9" s="229">
        <v>7</v>
      </c>
      <c r="G9" s="229">
        <v>2</v>
      </c>
      <c r="H9" s="230"/>
    </row>
    <row r="10" spans="1:8" s="136" customFormat="1" x14ac:dyDescent="0.25">
      <c r="A10" s="194">
        <v>44927</v>
      </c>
      <c r="B10" s="72">
        <f t="shared" si="0"/>
        <v>12</v>
      </c>
      <c r="C10" s="184">
        <v>1</v>
      </c>
      <c r="D10" s="72">
        <f t="shared" ref="D10" si="1">SUM(E10:H10)</f>
        <v>11</v>
      </c>
      <c r="E10" s="27"/>
      <c r="F10" s="27">
        <v>9</v>
      </c>
      <c r="G10" s="27">
        <v>2</v>
      </c>
      <c r="H10" s="27"/>
    </row>
    <row r="11" spans="1:8" s="136" customFormat="1" x14ac:dyDescent="0.25">
      <c r="A11" s="324" t="s">
        <v>168</v>
      </c>
      <c r="B11" s="325"/>
      <c r="C11" s="325"/>
      <c r="D11" s="325"/>
      <c r="E11" s="325"/>
      <c r="F11" s="325"/>
      <c r="G11" s="325"/>
      <c r="H11" s="326"/>
    </row>
    <row r="12" spans="1:8" s="136" customFormat="1" ht="16.5" thickBot="1" x14ac:dyDescent="0.3">
      <c r="A12" s="195">
        <v>44562</v>
      </c>
      <c r="B12" s="196">
        <f t="shared" ref="B12:B22" si="2">SUM(C12:D12)</f>
        <v>34</v>
      </c>
      <c r="C12" s="231">
        <v>12</v>
      </c>
      <c r="D12" s="232">
        <v>22</v>
      </c>
      <c r="E12" s="233">
        <v>1</v>
      </c>
      <c r="F12" s="233">
        <v>6</v>
      </c>
      <c r="G12" s="233">
        <v>1</v>
      </c>
      <c r="H12" s="230">
        <v>14</v>
      </c>
    </row>
    <row r="13" spans="1:8" s="136" customFormat="1" x14ac:dyDescent="0.25">
      <c r="A13" s="199">
        <v>44927</v>
      </c>
      <c r="B13" s="72">
        <f t="shared" si="2"/>
        <v>34</v>
      </c>
      <c r="C13" s="184">
        <v>12</v>
      </c>
      <c r="D13" s="72">
        <f t="shared" ref="D13" si="3">SUM(E13:H13)</f>
        <v>22</v>
      </c>
      <c r="E13" s="29">
        <v>1</v>
      </c>
      <c r="F13" s="29">
        <v>7</v>
      </c>
      <c r="G13" s="27">
        <v>0</v>
      </c>
      <c r="H13" s="226">
        <v>14</v>
      </c>
    </row>
    <row r="14" spans="1:8" s="136" customFormat="1" x14ac:dyDescent="0.25">
      <c r="A14" s="324" t="s">
        <v>140</v>
      </c>
      <c r="B14" s="325"/>
      <c r="C14" s="325"/>
      <c r="D14" s="325"/>
      <c r="E14" s="325"/>
      <c r="F14" s="325"/>
      <c r="G14" s="325"/>
      <c r="H14" s="326"/>
    </row>
    <row r="15" spans="1:8" s="136" customFormat="1" ht="16.5" thickBot="1" x14ac:dyDescent="0.3">
      <c r="A15" s="193">
        <v>44562</v>
      </c>
      <c r="B15" s="71">
        <f t="shared" ref="B15:B16" si="4">SUM(C15:D15)</f>
        <v>16</v>
      </c>
      <c r="C15" s="234">
        <v>3</v>
      </c>
      <c r="D15" s="235">
        <v>13</v>
      </c>
      <c r="E15" s="233">
        <v>0</v>
      </c>
      <c r="F15" s="233">
        <v>9</v>
      </c>
      <c r="G15" s="233">
        <v>4</v>
      </c>
      <c r="H15" s="230">
        <v>0</v>
      </c>
    </row>
    <row r="16" spans="1:8" s="136" customFormat="1" x14ac:dyDescent="0.25">
      <c r="A16" s="194">
        <v>44927</v>
      </c>
      <c r="B16" s="72">
        <f t="shared" si="4"/>
        <v>18</v>
      </c>
      <c r="C16" s="184">
        <v>3</v>
      </c>
      <c r="D16" s="72">
        <f t="shared" ref="D16" si="5">SUM(E16:H16)</f>
        <v>15</v>
      </c>
      <c r="E16" s="29">
        <v>0</v>
      </c>
      <c r="F16" s="29">
        <v>11</v>
      </c>
      <c r="G16" s="29">
        <v>4</v>
      </c>
      <c r="H16" s="198">
        <v>0</v>
      </c>
    </row>
    <row r="17" spans="1:8" s="136" customFormat="1" x14ac:dyDescent="0.25">
      <c r="A17" s="324" t="s">
        <v>141</v>
      </c>
      <c r="B17" s="325"/>
      <c r="C17" s="325"/>
      <c r="D17" s="325"/>
      <c r="E17" s="325"/>
      <c r="F17" s="325"/>
      <c r="G17" s="325"/>
      <c r="H17" s="326"/>
    </row>
    <row r="18" spans="1:8" s="136" customFormat="1" ht="16.5" thickBot="1" x14ac:dyDescent="0.3">
      <c r="A18" s="193">
        <v>44562</v>
      </c>
      <c r="B18" s="71">
        <f t="shared" si="2"/>
        <v>26</v>
      </c>
      <c r="C18" s="234">
        <v>2</v>
      </c>
      <c r="D18" s="235">
        <v>24</v>
      </c>
      <c r="E18" s="233">
        <v>0</v>
      </c>
      <c r="F18" s="233">
        <v>0</v>
      </c>
      <c r="G18" s="233">
        <v>16</v>
      </c>
      <c r="H18" s="230">
        <v>8</v>
      </c>
    </row>
    <row r="19" spans="1:8" s="136" customFormat="1" x14ac:dyDescent="0.25">
      <c r="A19" s="194">
        <v>44927</v>
      </c>
      <c r="B19" s="72">
        <f t="shared" si="2"/>
        <v>26</v>
      </c>
      <c r="C19" s="184">
        <v>2</v>
      </c>
      <c r="D19" s="72">
        <f t="shared" ref="D19" si="6">SUM(E19:H19)</f>
        <v>24</v>
      </c>
      <c r="E19" s="29">
        <v>0</v>
      </c>
      <c r="F19" s="29">
        <v>0</v>
      </c>
      <c r="G19" s="29">
        <v>16</v>
      </c>
      <c r="H19" s="198">
        <v>8</v>
      </c>
    </row>
    <row r="20" spans="1:8" s="136" customFormat="1" x14ac:dyDescent="0.25">
      <c r="A20" s="324" t="s">
        <v>142</v>
      </c>
      <c r="B20" s="325"/>
      <c r="C20" s="325"/>
      <c r="D20" s="325"/>
      <c r="E20" s="325"/>
      <c r="F20" s="325"/>
      <c r="G20" s="325"/>
      <c r="H20" s="326"/>
    </row>
    <row r="21" spans="1:8" s="136" customFormat="1" ht="16.5" thickBot="1" x14ac:dyDescent="0.3">
      <c r="A21" s="195">
        <v>44562</v>
      </c>
      <c r="B21" s="71">
        <f t="shared" si="2"/>
        <v>21</v>
      </c>
      <c r="C21" s="231">
        <v>2</v>
      </c>
      <c r="D21" s="232">
        <v>19</v>
      </c>
      <c r="E21" s="233">
        <v>3</v>
      </c>
      <c r="F21" s="233">
        <v>12</v>
      </c>
      <c r="G21" s="233">
        <v>1</v>
      </c>
      <c r="H21" s="230">
        <v>3</v>
      </c>
    </row>
    <row r="22" spans="1:8" s="136" customFormat="1" x14ac:dyDescent="0.25">
      <c r="A22" s="197">
        <v>44927</v>
      </c>
      <c r="B22" s="72">
        <f t="shared" si="2"/>
        <v>22</v>
      </c>
      <c r="C22" s="29">
        <v>2</v>
      </c>
      <c r="D22" s="72">
        <f t="shared" ref="D22" si="7">SUM(E22:H22)</f>
        <v>20</v>
      </c>
      <c r="E22" s="29">
        <v>3</v>
      </c>
      <c r="F22" s="29">
        <v>12</v>
      </c>
      <c r="G22" s="29">
        <v>1</v>
      </c>
      <c r="H22" s="198">
        <v>4</v>
      </c>
    </row>
    <row r="23" spans="1:8" x14ac:dyDescent="0.25">
      <c r="A23" s="317" t="s">
        <v>148</v>
      </c>
      <c r="B23" s="318"/>
      <c r="C23" s="318"/>
      <c r="D23" s="318"/>
      <c r="E23" s="318"/>
      <c r="F23" s="318"/>
      <c r="G23" s="318"/>
      <c r="H23" s="319"/>
    </row>
    <row r="24" spans="1:8" ht="16.5" thickBot="1" x14ac:dyDescent="0.3">
      <c r="A24" s="195">
        <v>44562</v>
      </c>
      <c r="B24" s="72">
        <f>SUM(B9,B12,B15,B18,B21)</f>
        <v>107</v>
      </c>
      <c r="C24" s="72">
        <f t="shared" ref="C24:H24" si="8">SUM(C9,C12,C15,C18,C21)</f>
        <v>20</v>
      </c>
      <c r="D24" s="72">
        <f t="shared" si="8"/>
        <v>87</v>
      </c>
      <c r="E24" s="72">
        <f t="shared" si="8"/>
        <v>4</v>
      </c>
      <c r="F24" s="72">
        <f t="shared" si="8"/>
        <v>34</v>
      </c>
      <c r="G24" s="72">
        <f t="shared" si="8"/>
        <v>24</v>
      </c>
      <c r="H24" s="72">
        <f t="shared" si="8"/>
        <v>25</v>
      </c>
    </row>
    <row r="25" spans="1:8" x14ac:dyDescent="0.25">
      <c r="A25" s="137">
        <v>44927</v>
      </c>
      <c r="B25" s="72">
        <f>SUM(B10,B13,B16,B19,B22)</f>
        <v>112</v>
      </c>
      <c r="C25" s="72">
        <f t="shared" ref="C25:H25" si="9">SUM(C10,C13,C16,C19,C22)</f>
        <v>20</v>
      </c>
      <c r="D25" s="72">
        <f t="shared" si="9"/>
        <v>92</v>
      </c>
      <c r="E25" s="72">
        <f t="shared" si="9"/>
        <v>4</v>
      </c>
      <c r="F25" s="72">
        <f t="shared" si="9"/>
        <v>39</v>
      </c>
      <c r="G25" s="72">
        <f t="shared" si="9"/>
        <v>23</v>
      </c>
      <c r="H25" s="72">
        <f t="shared" si="9"/>
        <v>26</v>
      </c>
    </row>
  </sheetData>
  <sheetProtection formatCells="0" formatColumns="0" formatRows="0" sort="0" autoFilter="0"/>
  <mergeCells count="14">
    <mergeCell ref="A23:H23"/>
    <mergeCell ref="A1:H1"/>
    <mergeCell ref="A8:H8"/>
    <mergeCell ref="A11:H11"/>
    <mergeCell ref="A14:H14"/>
    <mergeCell ref="A17:H17"/>
    <mergeCell ref="A20:H20"/>
    <mergeCell ref="A3:A6"/>
    <mergeCell ref="B3:H3"/>
    <mergeCell ref="B4:B6"/>
    <mergeCell ref="E5:H5"/>
    <mergeCell ref="C4:H4"/>
    <mergeCell ref="C5:C6"/>
    <mergeCell ref="D5:D6"/>
  </mergeCells>
  <dataValidations count="1">
    <dataValidation type="list" allowBlank="1" showInputMessage="1" showErrorMessage="1" sqref="A9:A10 A12:A13 A15:A16 A18:A19 A21:A22 A24:A25">
      <formula1>Дата</formula1>
    </dataValidation>
  </dataValidations>
  <printOptions horizontalCentered="1"/>
  <pageMargins left="0.39370078740157483" right="0.39370078740157483" top="0.59055118110236227" bottom="0.3937007874015748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I64"/>
  <sheetViews>
    <sheetView zoomScale="85" zoomScaleNormal="85" zoomScaleSheetLayoutView="100" workbookViewId="0">
      <pane ySplit="5" topLeftCell="A15" activePane="bottomLeft" state="frozen"/>
      <selection pane="bottomLeft" activeCell="B59" sqref="B59"/>
    </sheetView>
  </sheetViews>
  <sheetFormatPr defaultRowHeight="15.75" x14ac:dyDescent="0.25"/>
  <cols>
    <col min="1" max="1" width="54.7109375" style="139" customWidth="1"/>
    <col min="2" max="4" width="31.140625" style="139" bestFit="1" customWidth="1"/>
    <col min="5" max="9" width="14" style="139" customWidth="1"/>
    <col min="10" max="10" width="26.5703125" style="139" customWidth="1"/>
    <col min="11" max="16384" width="9.140625" style="139"/>
  </cols>
  <sheetData>
    <row r="1" spans="1:9" ht="16.5" x14ac:dyDescent="0.25">
      <c r="A1" s="337" t="s">
        <v>481</v>
      </c>
      <c r="B1" s="337"/>
      <c r="C1" s="337"/>
      <c r="D1" s="337"/>
      <c r="E1" s="138"/>
      <c r="F1" s="138"/>
      <c r="G1" s="138"/>
      <c r="H1" s="138"/>
      <c r="I1" s="138"/>
    </row>
    <row r="2" spans="1:9" ht="16.5" x14ac:dyDescent="0.25">
      <c r="A2" s="338" t="s">
        <v>482</v>
      </c>
      <c r="B2" s="338"/>
      <c r="C2" s="338"/>
      <c r="D2" s="338"/>
      <c r="E2" s="140"/>
      <c r="F2" s="140"/>
      <c r="G2" s="140"/>
      <c r="H2" s="140"/>
      <c r="I2" s="140"/>
    </row>
    <row r="3" spans="1:9" x14ac:dyDescent="0.25">
      <c r="A3" s="141"/>
      <c r="B3" s="141"/>
      <c r="C3" s="141"/>
      <c r="D3" s="141"/>
    </row>
    <row r="4" spans="1:9" ht="78.75" x14ac:dyDescent="0.25">
      <c r="A4" s="339" t="s">
        <v>412</v>
      </c>
      <c r="B4" s="142" t="s">
        <v>486</v>
      </c>
      <c r="C4" s="143" t="s">
        <v>421</v>
      </c>
      <c r="D4" s="143" t="s">
        <v>420</v>
      </c>
    </row>
    <row r="5" spans="1:9" x14ac:dyDescent="0.25">
      <c r="A5" s="340"/>
      <c r="B5" s="344" t="s">
        <v>261</v>
      </c>
      <c r="C5" s="345"/>
      <c r="D5" s="346"/>
    </row>
    <row r="6" spans="1:9" x14ac:dyDescent="0.25">
      <c r="A6" s="125">
        <v>1</v>
      </c>
      <c r="B6" s="125">
        <v>2</v>
      </c>
      <c r="C6" s="125">
        <v>3</v>
      </c>
      <c r="D6" s="125">
        <v>4</v>
      </c>
    </row>
    <row r="7" spans="1:9" x14ac:dyDescent="0.25">
      <c r="A7" s="341" t="s">
        <v>139</v>
      </c>
      <c r="B7" s="342"/>
      <c r="C7" s="342"/>
      <c r="D7" s="343"/>
    </row>
    <row r="8" spans="1:9" ht="90" x14ac:dyDescent="0.25">
      <c r="A8" s="144" t="s">
        <v>441</v>
      </c>
      <c r="B8" s="7"/>
      <c r="C8" s="7"/>
      <c r="D8" s="7"/>
    </row>
    <row r="9" spans="1:9" ht="45" x14ac:dyDescent="0.25">
      <c r="A9" s="144" t="s">
        <v>422</v>
      </c>
      <c r="B9" s="7"/>
      <c r="C9" s="70" t="s">
        <v>414</v>
      </c>
      <c r="D9" s="7"/>
    </row>
    <row r="10" spans="1:9" ht="60" x14ac:dyDescent="0.25">
      <c r="A10" s="144" t="s">
        <v>423</v>
      </c>
      <c r="B10" s="7">
        <v>0.6</v>
      </c>
      <c r="C10" s="70" t="s">
        <v>414</v>
      </c>
      <c r="D10" s="7">
        <v>0.6</v>
      </c>
    </row>
    <row r="11" spans="1:9" ht="30" x14ac:dyDescent="0.25">
      <c r="A11" s="144" t="s">
        <v>415</v>
      </c>
      <c r="B11" s="7"/>
      <c r="C11" s="7"/>
      <c r="D11" s="7"/>
    </row>
    <row r="12" spans="1:9" ht="45" x14ac:dyDescent="0.25">
      <c r="A12" s="144" t="s">
        <v>424</v>
      </c>
      <c r="B12" s="7"/>
      <c r="C12" s="70" t="s">
        <v>414</v>
      </c>
      <c r="D12" s="7"/>
    </row>
    <row r="13" spans="1:9" ht="60" x14ac:dyDescent="0.25">
      <c r="A13" s="144" t="s">
        <v>442</v>
      </c>
      <c r="B13" s="7"/>
      <c r="C13" s="7"/>
      <c r="D13" s="7"/>
    </row>
    <row r="14" spans="1:9" ht="45" x14ac:dyDescent="0.25">
      <c r="A14" s="144" t="s">
        <v>425</v>
      </c>
      <c r="B14" s="7"/>
      <c r="C14" s="70" t="s">
        <v>414</v>
      </c>
      <c r="D14" s="70" t="s">
        <v>414</v>
      </c>
    </row>
    <row r="15" spans="1:9" ht="60" x14ac:dyDescent="0.25">
      <c r="A15" s="145" t="s">
        <v>426</v>
      </c>
      <c r="B15" s="7"/>
      <c r="C15" s="70" t="s">
        <v>414</v>
      </c>
      <c r="D15" s="70" t="s">
        <v>414</v>
      </c>
    </row>
    <row r="16" spans="1:9" s="147" customFormat="1" x14ac:dyDescent="0.25">
      <c r="A16" s="146" t="s">
        <v>148</v>
      </c>
      <c r="B16" s="73">
        <f>SUM(B8:B15)</f>
        <v>0.6</v>
      </c>
      <c r="C16" s="73" t="s">
        <v>46</v>
      </c>
      <c r="D16" s="73" t="s">
        <v>46</v>
      </c>
    </row>
    <row r="17" spans="1:4" x14ac:dyDescent="0.25">
      <c r="A17" s="148" t="s">
        <v>439</v>
      </c>
      <c r="B17" s="70">
        <f>SUM(B8:B11)</f>
        <v>0.6</v>
      </c>
      <c r="C17" s="70">
        <f>SUM(C8,B9,B10,C11)</f>
        <v>0.6</v>
      </c>
      <c r="D17" s="70">
        <f>SUM(D8:D11)</f>
        <v>0.6</v>
      </c>
    </row>
    <row r="18" spans="1:4" x14ac:dyDescent="0.25">
      <c r="A18" s="148" t="s">
        <v>440</v>
      </c>
      <c r="B18" s="70" t="s">
        <v>46</v>
      </c>
      <c r="C18" s="109">
        <f>SUM(C8,B9,B10,C11,B12,C13)</f>
        <v>0.6</v>
      </c>
      <c r="D18" s="109">
        <f>SUM(D8:D13)</f>
        <v>0.6</v>
      </c>
    </row>
    <row r="19" spans="1:4" x14ac:dyDescent="0.25">
      <c r="A19" s="334" t="s">
        <v>419</v>
      </c>
      <c r="B19" s="335"/>
      <c r="C19" s="335"/>
      <c r="D19" s="336"/>
    </row>
    <row r="20" spans="1:4" ht="90" x14ac:dyDescent="0.25">
      <c r="A20" s="144" t="s">
        <v>443</v>
      </c>
      <c r="B20" s="7">
        <v>1.7</v>
      </c>
      <c r="C20" s="7">
        <v>1.7</v>
      </c>
      <c r="D20" s="7">
        <v>0</v>
      </c>
    </row>
    <row r="21" spans="1:4" ht="45" x14ac:dyDescent="0.25">
      <c r="A21" s="144" t="s">
        <v>413</v>
      </c>
      <c r="B21" s="7">
        <v>2</v>
      </c>
      <c r="C21" s="70" t="s">
        <v>414</v>
      </c>
      <c r="D21" s="7">
        <v>2</v>
      </c>
    </row>
    <row r="22" spans="1:4" ht="30" x14ac:dyDescent="0.25">
      <c r="A22" s="144" t="s">
        <v>415</v>
      </c>
      <c r="B22" s="7">
        <v>24.1</v>
      </c>
      <c r="C22" s="7">
        <v>8.4</v>
      </c>
      <c r="D22" s="7">
        <v>0</v>
      </c>
    </row>
    <row r="23" spans="1:4" ht="45" x14ac:dyDescent="0.25">
      <c r="A23" s="144" t="s">
        <v>416</v>
      </c>
      <c r="B23" s="7">
        <v>34</v>
      </c>
      <c r="C23" s="70" t="s">
        <v>414</v>
      </c>
      <c r="D23" s="7">
        <v>18</v>
      </c>
    </row>
    <row r="24" spans="1:4" ht="45" x14ac:dyDescent="0.25">
      <c r="A24" s="144" t="s">
        <v>444</v>
      </c>
      <c r="B24" s="7"/>
      <c r="C24" s="7"/>
      <c r="D24" s="7"/>
    </row>
    <row r="25" spans="1:4" ht="45" x14ac:dyDescent="0.25">
      <c r="A25" s="149" t="s">
        <v>417</v>
      </c>
      <c r="B25" s="7">
        <v>1594.4</v>
      </c>
      <c r="C25" s="70" t="s">
        <v>414</v>
      </c>
      <c r="D25" s="70" t="s">
        <v>414</v>
      </c>
    </row>
    <row r="26" spans="1:4" ht="45" x14ac:dyDescent="0.25">
      <c r="A26" s="145" t="s">
        <v>418</v>
      </c>
      <c r="B26" s="7"/>
      <c r="C26" s="70" t="s">
        <v>414</v>
      </c>
      <c r="D26" s="70" t="s">
        <v>414</v>
      </c>
    </row>
    <row r="27" spans="1:4" s="147" customFormat="1" x14ac:dyDescent="0.25">
      <c r="A27" s="146" t="s">
        <v>148</v>
      </c>
      <c r="B27" s="73">
        <f>SUM(B20:B26)</f>
        <v>1656.2</v>
      </c>
      <c r="C27" s="73" t="s">
        <v>46</v>
      </c>
      <c r="D27" s="73" t="s">
        <v>46</v>
      </c>
    </row>
    <row r="28" spans="1:4" x14ac:dyDescent="0.25">
      <c r="A28" s="148" t="s">
        <v>439</v>
      </c>
      <c r="B28" s="70">
        <f>SUM(B20:B22)</f>
        <v>27.8</v>
      </c>
      <c r="C28" s="70">
        <f>SUM(C20,B21,C22)</f>
        <v>12.100000000000001</v>
      </c>
      <c r="D28" s="70">
        <f>SUM(D20:D22)</f>
        <v>2</v>
      </c>
    </row>
    <row r="29" spans="1:4" x14ac:dyDescent="0.25">
      <c r="A29" s="148" t="s">
        <v>440</v>
      </c>
      <c r="B29" s="70" t="s">
        <v>46</v>
      </c>
      <c r="C29" s="109">
        <f>SUM(C20,B21,C22,B23,C24)</f>
        <v>46.1</v>
      </c>
      <c r="D29" s="109">
        <f>SUM(D20:D24)</f>
        <v>20</v>
      </c>
    </row>
    <row r="30" spans="1:4" x14ac:dyDescent="0.25">
      <c r="A30" s="334" t="s">
        <v>140</v>
      </c>
      <c r="B30" s="335"/>
      <c r="C30" s="335"/>
      <c r="D30" s="336"/>
    </row>
    <row r="31" spans="1:4" ht="90" x14ac:dyDescent="0.25">
      <c r="A31" s="144" t="s">
        <v>445</v>
      </c>
      <c r="B31" s="7"/>
      <c r="C31" s="7"/>
      <c r="D31" s="7"/>
    </row>
    <row r="32" spans="1:4" ht="45" x14ac:dyDescent="0.25">
      <c r="A32" s="144" t="s">
        <v>427</v>
      </c>
      <c r="B32" s="7">
        <v>0.5</v>
      </c>
      <c r="C32" s="70" t="s">
        <v>414</v>
      </c>
      <c r="D32" s="7">
        <v>0.5</v>
      </c>
    </row>
    <row r="33" spans="1:4" ht="30" x14ac:dyDescent="0.25">
      <c r="A33" s="144" t="s">
        <v>415</v>
      </c>
      <c r="B33" s="7"/>
      <c r="C33" s="7"/>
      <c r="D33" s="7"/>
    </row>
    <row r="34" spans="1:4" ht="45" x14ac:dyDescent="0.25">
      <c r="A34" s="144" t="s">
        <v>428</v>
      </c>
      <c r="B34" s="7"/>
      <c r="C34" s="70" t="s">
        <v>414</v>
      </c>
      <c r="D34" s="7"/>
    </row>
    <row r="35" spans="1:4" ht="45" x14ac:dyDescent="0.25">
      <c r="A35" s="145" t="s">
        <v>446</v>
      </c>
      <c r="B35" s="7"/>
      <c r="C35" s="7"/>
      <c r="D35" s="7"/>
    </row>
    <row r="36" spans="1:4" ht="45" x14ac:dyDescent="0.25">
      <c r="A36" s="145" t="s">
        <v>429</v>
      </c>
      <c r="B36" s="7">
        <v>270.5</v>
      </c>
      <c r="C36" s="70" t="s">
        <v>414</v>
      </c>
      <c r="D36" s="70" t="s">
        <v>414</v>
      </c>
    </row>
    <row r="37" spans="1:4" ht="45" x14ac:dyDescent="0.25">
      <c r="A37" s="145" t="s">
        <v>430</v>
      </c>
      <c r="B37" s="7"/>
      <c r="C37" s="70" t="s">
        <v>414</v>
      </c>
      <c r="D37" s="70" t="s">
        <v>414</v>
      </c>
    </row>
    <row r="38" spans="1:4" s="147" customFormat="1" x14ac:dyDescent="0.25">
      <c r="A38" s="146" t="s">
        <v>148</v>
      </c>
      <c r="B38" s="73">
        <f>SUM(B31:B37)</f>
        <v>271</v>
      </c>
      <c r="C38" s="73" t="s">
        <v>46</v>
      </c>
      <c r="D38" s="73" t="s">
        <v>46</v>
      </c>
    </row>
    <row r="39" spans="1:4" x14ac:dyDescent="0.25">
      <c r="A39" s="148" t="s">
        <v>439</v>
      </c>
      <c r="B39" s="70">
        <f>SUM(B31:B33)</f>
        <v>0.5</v>
      </c>
      <c r="C39" s="70">
        <f>SUM(C31,B32,C33)</f>
        <v>0.5</v>
      </c>
      <c r="D39" s="70">
        <f>SUM(D31:D33)</f>
        <v>0.5</v>
      </c>
    </row>
    <row r="40" spans="1:4" x14ac:dyDescent="0.25">
      <c r="A40" s="148" t="s">
        <v>440</v>
      </c>
      <c r="B40" s="70" t="s">
        <v>46</v>
      </c>
      <c r="C40" s="109">
        <f>SUM(C31,B32,C33,B34,C35)</f>
        <v>0.5</v>
      </c>
      <c r="D40" s="109">
        <f>SUM(D31:D35)</f>
        <v>0.5</v>
      </c>
    </row>
    <row r="41" spans="1:4" x14ac:dyDescent="0.25">
      <c r="A41" s="334" t="s">
        <v>141</v>
      </c>
      <c r="B41" s="335"/>
      <c r="C41" s="335"/>
      <c r="D41" s="336"/>
    </row>
    <row r="42" spans="1:4" ht="90" x14ac:dyDescent="0.25">
      <c r="A42" s="144" t="s">
        <v>447</v>
      </c>
      <c r="B42" s="7"/>
      <c r="C42" s="7"/>
      <c r="D42" s="7"/>
    </row>
    <row r="43" spans="1:4" ht="45" x14ac:dyDescent="0.25">
      <c r="A43" s="144" t="s">
        <v>431</v>
      </c>
      <c r="B43" s="7"/>
      <c r="C43" s="70" t="s">
        <v>414</v>
      </c>
      <c r="D43" s="7"/>
    </row>
    <row r="44" spans="1:4" ht="30" x14ac:dyDescent="0.25">
      <c r="A44" s="144" t="s">
        <v>415</v>
      </c>
      <c r="B44" s="7"/>
      <c r="C44" s="7"/>
      <c r="D44" s="7"/>
    </row>
    <row r="45" spans="1:4" ht="45" x14ac:dyDescent="0.25">
      <c r="A45" s="144" t="s">
        <v>432</v>
      </c>
      <c r="B45" s="7"/>
      <c r="C45" s="70" t="s">
        <v>414</v>
      </c>
      <c r="D45" s="7"/>
    </row>
    <row r="46" spans="1:4" ht="60" x14ac:dyDescent="0.25">
      <c r="A46" s="144" t="s">
        <v>448</v>
      </c>
      <c r="B46" s="7"/>
      <c r="C46" s="7"/>
      <c r="D46" s="7"/>
    </row>
    <row r="47" spans="1:4" ht="60" x14ac:dyDescent="0.25">
      <c r="A47" s="145" t="s">
        <v>433</v>
      </c>
      <c r="B47" s="7"/>
      <c r="C47" s="70" t="s">
        <v>414</v>
      </c>
      <c r="D47" s="70" t="s">
        <v>414</v>
      </c>
    </row>
    <row r="48" spans="1:4" ht="45" x14ac:dyDescent="0.25">
      <c r="A48" s="145" t="s">
        <v>434</v>
      </c>
      <c r="B48" s="7"/>
      <c r="C48" s="70" t="s">
        <v>414</v>
      </c>
      <c r="D48" s="70" t="s">
        <v>414</v>
      </c>
    </row>
    <row r="49" spans="1:4" s="147" customFormat="1" x14ac:dyDescent="0.25">
      <c r="A49" s="146" t="s">
        <v>148</v>
      </c>
      <c r="B49" s="73">
        <f>SUM(B42:B48)</f>
        <v>0</v>
      </c>
      <c r="C49" s="73" t="s">
        <v>46</v>
      </c>
      <c r="D49" s="73" t="s">
        <v>46</v>
      </c>
    </row>
    <row r="50" spans="1:4" x14ac:dyDescent="0.25">
      <c r="A50" s="148" t="s">
        <v>439</v>
      </c>
      <c r="B50" s="70">
        <f>SUM(B42:B44)</f>
        <v>0</v>
      </c>
      <c r="C50" s="70">
        <f>SUM(C42,B43,C44)</f>
        <v>0</v>
      </c>
      <c r="D50" s="70">
        <f>SUM(D42:D44)</f>
        <v>0</v>
      </c>
    </row>
    <row r="51" spans="1:4" x14ac:dyDescent="0.25">
      <c r="A51" s="148" t="s">
        <v>440</v>
      </c>
      <c r="B51" s="70" t="s">
        <v>46</v>
      </c>
      <c r="C51" s="109">
        <f>SUM(C42,B43,C44,B45,C46)</f>
        <v>0</v>
      </c>
      <c r="D51" s="109">
        <f>SUM(D42:D46)</f>
        <v>0</v>
      </c>
    </row>
    <row r="52" spans="1:4" x14ac:dyDescent="0.25">
      <c r="A52" s="334" t="s">
        <v>142</v>
      </c>
      <c r="B52" s="335"/>
      <c r="C52" s="335"/>
      <c r="D52" s="336"/>
    </row>
    <row r="53" spans="1:4" ht="90" x14ac:dyDescent="0.25">
      <c r="A53" s="144" t="s">
        <v>449</v>
      </c>
      <c r="B53" s="7"/>
      <c r="C53" s="7"/>
      <c r="D53" s="7"/>
    </row>
    <row r="54" spans="1:4" ht="60" x14ac:dyDescent="0.25">
      <c r="A54" s="144" t="s">
        <v>435</v>
      </c>
      <c r="B54" s="7">
        <v>0.6</v>
      </c>
      <c r="C54" s="70" t="s">
        <v>414</v>
      </c>
      <c r="D54" s="7">
        <v>0.6</v>
      </c>
    </row>
    <row r="55" spans="1:4" ht="30" x14ac:dyDescent="0.25">
      <c r="A55" s="144" t="s">
        <v>415</v>
      </c>
      <c r="B55" s="7"/>
      <c r="C55" s="7"/>
      <c r="D55" s="7"/>
    </row>
    <row r="56" spans="1:4" ht="45" x14ac:dyDescent="0.25">
      <c r="A56" s="144" t="s">
        <v>436</v>
      </c>
      <c r="B56" s="7"/>
      <c r="C56" s="70" t="s">
        <v>414</v>
      </c>
      <c r="D56" s="7"/>
    </row>
    <row r="57" spans="1:4" ht="60" x14ac:dyDescent="0.25">
      <c r="A57" s="145" t="s">
        <v>450</v>
      </c>
      <c r="B57" s="7"/>
      <c r="C57" s="7"/>
      <c r="D57" s="7"/>
    </row>
    <row r="58" spans="1:4" ht="45" x14ac:dyDescent="0.25">
      <c r="A58" s="145" t="s">
        <v>437</v>
      </c>
      <c r="B58" s="7">
        <v>182.8</v>
      </c>
      <c r="C58" s="70" t="s">
        <v>414</v>
      </c>
      <c r="D58" s="70" t="s">
        <v>414</v>
      </c>
    </row>
    <row r="59" spans="1:4" ht="60" x14ac:dyDescent="0.25">
      <c r="A59" s="145" t="s">
        <v>438</v>
      </c>
      <c r="B59" s="7"/>
      <c r="C59" s="70" t="s">
        <v>414</v>
      </c>
      <c r="D59" s="70" t="s">
        <v>414</v>
      </c>
    </row>
    <row r="60" spans="1:4" s="147" customFormat="1" x14ac:dyDescent="0.25">
      <c r="A60" s="146" t="s">
        <v>148</v>
      </c>
      <c r="B60" s="73">
        <f>SUM(B53:B59)</f>
        <v>183.4</v>
      </c>
      <c r="C60" s="73" t="s">
        <v>46</v>
      </c>
      <c r="D60" s="73" t="s">
        <v>46</v>
      </c>
    </row>
    <row r="61" spans="1:4" x14ac:dyDescent="0.25">
      <c r="A61" s="148" t="s">
        <v>439</v>
      </c>
      <c r="B61" s="70">
        <f>SUM(B53:B55)</f>
        <v>0.6</v>
      </c>
      <c r="C61" s="70">
        <f>SUM(C53,B54,C55)</f>
        <v>0.6</v>
      </c>
      <c r="D61" s="70">
        <f>SUM(D53:D55)</f>
        <v>0.6</v>
      </c>
    </row>
    <row r="62" spans="1:4" x14ac:dyDescent="0.25">
      <c r="A62" s="148" t="s">
        <v>440</v>
      </c>
      <c r="B62" s="70" t="s">
        <v>46</v>
      </c>
      <c r="C62" s="109">
        <f>SUM(C53,B54,C55,B56,C57)</f>
        <v>0.6</v>
      </c>
      <c r="D62" s="109">
        <f>SUM(D53:D57)</f>
        <v>0.6</v>
      </c>
    </row>
    <row r="63" spans="1:4" x14ac:dyDescent="0.25">
      <c r="A63" s="150"/>
      <c r="B63" s="151"/>
      <c r="C63" s="151"/>
      <c r="D63" s="151"/>
    </row>
    <row r="64" spans="1:4" ht="51.75" customHeight="1" x14ac:dyDescent="0.25">
      <c r="A64" s="333" t="s">
        <v>451</v>
      </c>
      <c r="B64" s="333"/>
      <c r="C64" s="333"/>
      <c r="D64" s="333"/>
    </row>
  </sheetData>
  <sheetProtection sheet="1" objects="1" scenarios="1" formatCells="0" formatColumns="0" formatRows="0" sort="0" autoFilter="0"/>
  <mergeCells count="10">
    <mergeCell ref="A64:D64"/>
    <mergeCell ref="A52:D52"/>
    <mergeCell ref="A1:D1"/>
    <mergeCell ref="A2:D2"/>
    <mergeCell ref="A19:D19"/>
    <mergeCell ref="A4:A5"/>
    <mergeCell ref="A7:D7"/>
    <mergeCell ref="A30:D30"/>
    <mergeCell ref="A41:D41"/>
    <mergeCell ref="B5:D5"/>
  </mergeCells>
  <dataValidations count="1">
    <dataValidation type="list" allowBlank="1" showInputMessage="1" showErrorMessage="1" sqref="B5">
      <formula1>Период</formula1>
    </dataValidation>
  </dataValidations>
  <printOptions horizontalCentered="1"/>
  <pageMargins left="0.39370078740157483" right="0.39370078740157483" top="0.59055118110236227" bottom="0.39370078740157483" header="0.31496062992125984" footer="0.31496062992125984"/>
  <pageSetup paperSize="9" scale="9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view="pageBreakPreview" topLeftCell="A7" zoomScaleSheetLayoutView="100" workbookViewId="0">
      <selection activeCell="F25" sqref="F25"/>
    </sheetView>
  </sheetViews>
  <sheetFormatPr defaultRowHeight="15.75" x14ac:dyDescent="0.25"/>
  <cols>
    <col min="1" max="1" width="5.7109375" style="32" customWidth="1"/>
    <col min="2" max="2" width="33.42578125" style="32" customWidth="1"/>
    <col min="3" max="3" width="28.85546875" style="32" customWidth="1"/>
    <col min="4" max="4" width="25.42578125" style="32" customWidth="1"/>
    <col min="5" max="5" width="25.85546875" style="32" bestFit="1" customWidth="1"/>
    <col min="6" max="6" width="25.140625" style="32" bestFit="1" customWidth="1"/>
    <col min="7" max="7" width="24.42578125" style="32" customWidth="1"/>
    <col min="8" max="8" width="15.42578125" style="32" customWidth="1"/>
    <col min="9" max="9" width="12.7109375" style="32" customWidth="1"/>
    <col min="10" max="16384" width="9.140625" style="32"/>
  </cols>
  <sheetData>
    <row r="1" spans="1:7" ht="16.5" x14ac:dyDescent="0.25">
      <c r="A1" s="350" t="s">
        <v>484</v>
      </c>
      <c r="B1" s="350"/>
      <c r="C1" s="350"/>
      <c r="D1" s="350"/>
      <c r="E1" s="350"/>
      <c r="F1" s="350"/>
    </row>
    <row r="2" spans="1:7" ht="19.5" x14ac:dyDescent="0.25">
      <c r="A2" s="350" t="s">
        <v>240</v>
      </c>
      <c r="B2" s="350"/>
      <c r="C2" s="350"/>
      <c r="D2" s="350"/>
      <c r="E2" s="350"/>
      <c r="F2" s="350"/>
    </row>
    <row r="3" spans="1:7" x14ac:dyDescent="0.25">
      <c r="A3" s="37"/>
      <c r="B3" s="37"/>
      <c r="C3" s="37"/>
      <c r="D3" s="37"/>
      <c r="E3" s="37"/>
      <c r="F3" s="37"/>
    </row>
    <row r="4" spans="1:7" x14ac:dyDescent="0.25">
      <c r="A4" s="37"/>
      <c r="B4" s="37"/>
      <c r="C4" s="37"/>
      <c r="D4" s="37"/>
      <c r="E4" s="37"/>
      <c r="F4" s="37"/>
    </row>
    <row r="5" spans="1:7" ht="70.5" customHeight="1" x14ac:dyDescent="0.25">
      <c r="A5" s="286" t="s">
        <v>29</v>
      </c>
      <c r="B5" s="286" t="s">
        <v>241</v>
      </c>
      <c r="C5" s="286" t="s">
        <v>318</v>
      </c>
      <c r="D5" s="359" t="s">
        <v>189</v>
      </c>
      <c r="E5" s="357" t="s">
        <v>485</v>
      </c>
      <c r="F5" s="347" t="s">
        <v>496</v>
      </c>
      <c r="G5" s="348"/>
    </row>
    <row r="6" spans="1:7" ht="66" customHeight="1" x14ac:dyDescent="0.25">
      <c r="A6" s="356"/>
      <c r="B6" s="356"/>
      <c r="C6" s="356"/>
      <c r="D6" s="360"/>
      <c r="E6" s="358"/>
      <c r="F6" s="201" t="s">
        <v>494</v>
      </c>
      <c r="G6" s="201" t="s">
        <v>495</v>
      </c>
    </row>
    <row r="7" spans="1:7" x14ac:dyDescent="0.25">
      <c r="A7" s="287"/>
      <c r="B7" s="287"/>
      <c r="C7" s="287"/>
      <c r="D7" s="28">
        <v>44927</v>
      </c>
      <c r="E7" s="28" t="s">
        <v>261</v>
      </c>
      <c r="F7" s="28" t="s">
        <v>261</v>
      </c>
      <c r="G7" s="28" t="s">
        <v>261</v>
      </c>
    </row>
    <row r="8" spans="1:7" x14ac:dyDescent="0.25">
      <c r="A8" s="91">
        <v>1</v>
      </c>
      <c r="B8" s="91">
        <v>2</v>
      </c>
      <c r="C8" s="91">
        <v>3</v>
      </c>
      <c r="D8" s="91">
        <v>4</v>
      </c>
      <c r="E8" s="91">
        <v>5</v>
      </c>
      <c r="F8" s="91">
        <v>6</v>
      </c>
      <c r="G8" s="174">
        <v>7</v>
      </c>
    </row>
    <row r="9" spans="1:7" ht="15.75" customHeight="1" x14ac:dyDescent="0.25">
      <c r="A9" s="351" t="s">
        <v>139</v>
      </c>
      <c r="B9" s="352"/>
      <c r="C9" s="352"/>
      <c r="D9" s="352"/>
      <c r="E9" s="352"/>
      <c r="F9" s="353"/>
      <c r="G9" s="172"/>
    </row>
    <row r="10" spans="1:7" ht="157.5" x14ac:dyDescent="0.25">
      <c r="A10" s="33"/>
      <c r="B10" s="34" t="s">
        <v>556</v>
      </c>
      <c r="C10" s="34" t="s">
        <v>188</v>
      </c>
      <c r="D10" s="35" t="s">
        <v>185</v>
      </c>
      <c r="E10" s="97">
        <v>0.6</v>
      </c>
      <c r="F10" s="98">
        <v>20</v>
      </c>
      <c r="G10" s="236">
        <v>0</v>
      </c>
    </row>
    <row r="11" spans="1:7" x14ac:dyDescent="0.25">
      <c r="A11" s="33"/>
      <c r="B11" s="34"/>
      <c r="C11" s="34"/>
      <c r="D11" s="35"/>
      <c r="E11" s="97"/>
      <c r="F11" s="98"/>
      <c r="G11" s="170"/>
    </row>
    <row r="12" spans="1:7" s="37" customFormat="1" x14ac:dyDescent="0.25">
      <c r="A12" s="36"/>
      <c r="B12" s="110" t="s">
        <v>148</v>
      </c>
      <c r="C12" s="162">
        <f>COUNTA(C10:C11)</f>
        <v>1</v>
      </c>
      <c r="D12" s="162">
        <f>COUNTIF(D10:D11,"Да")</f>
        <v>1</v>
      </c>
      <c r="E12" s="163">
        <f>SUM(E10:E11)</f>
        <v>0.6</v>
      </c>
      <c r="F12" s="164">
        <f>SUM(F10:F11)</f>
        <v>20</v>
      </c>
      <c r="G12" s="173">
        <f>SUM(G10:G11)</f>
        <v>0</v>
      </c>
    </row>
    <row r="13" spans="1:7" ht="15.75" customHeight="1" x14ac:dyDescent="0.25">
      <c r="A13" s="351" t="s">
        <v>168</v>
      </c>
      <c r="B13" s="352"/>
      <c r="C13" s="352"/>
      <c r="D13" s="352"/>
      <c r="E13" s="352"/>
      <c r="F13" s="353"/>
      <c r="G13" s="171"/>
    </row>
    <row r="14" spans="1:7" ht="47.25" x14ac:dyDescent="0.25">
      <c r="A14" s="33"/>
      <c r="B14" s="222" t="s">
        <v>557</v>
      </c>
      <c r="C14" s="34" t="s">
        <v>188</v>
      </c>
      <c r="D14" s="35" t="s">
        <v>185</v>
      </c>
      <c r="E14" s="97">
        <v>16</v>
      </c>
      <c r="F14" s="98">
        <v>74</v>
      </c>
      <c r="G14" s="60">
        <v>2232</v>
      </c>
    </row>
    <row r="15" spans="1:7" ht="63" x14ac:dyDescent="0.25">
      <c r="A15" s="33"/>
      <c r="B15" s="223" t="s">
        <v>558</v>
      </c>
      <c r="C15" s="34" t="s">
        <v>188</v>
      </c>
      <c r="D15" s="35" t="s">
        <v>185</v>
      </c>
      <c r="E15" s="97">
        <v>19.8</v>
      </c>
      <c r="F15" s="98">
        <v>116</v>
      </c>
      <c r="G15" s="60">
        <v>5511</v>
      </c>
    </row>
    <row r="16" spans="1:7" ht="31.5" x14ac:dyDescent="0.25">
      <c r="A16" s="33"/>
      <c r="B16" s="223" t="s">
        <v>559</v>
      </c>
      <c r="C16" s="34" t="s">
        <v>188</v>
      </c>
      <c r="D16" s="35" t="s">
        <v>185</v>
      </c>
      <c r="E16" s="97">
        <v>4.5</v>
      </c>
      <c r="F16" s="98">
        <v>421</v>
      </c>
      <c r="G16" s="60">
        <v>7071</v>
      </c>
    </row>
    <row r="17" spans="1:7" x14ac:dyDescent="0.25">
      <c r="A17" s="33"/>
      <c r="B17" s="223" t="s">
        <v>560</v>
      </c>
      <c r="C17" s="34" t="s">
        <v>188</v>
      </c>
      <c r="D17" s="35" t="s">
        <v>185</v>
      </c>
      <c r="E17" s="97">
        <v>3.9</v>
      </c>
      <c r="F17" s="98">
        <v>65</v>
      </c>
      <c r="G17" s="174">
        <v>2232</v>
      </c>
    </row>
    <row r="18" spans="1:7" ht="94.5" x14ac:dyDescent="0.25">
      <c r="A18" s="33"/>
      <c r="B18" s="223" t="s">
        <v>561</v>
      </c>
      <c r="C18" s="34" t="s">
        <v>188</v>
      </c>
      <c r="D18" s="35" t="s">
        <v>186</v>
      </c>
      <c r="E18" s="97">
        <v>0</v>
      </c>
      <c r="F18" s="98">
        <v>0</v>
      </c>
      <c r="G18" s="170"/>
    </row>
    <row r="19" spans="1:7" ht="94.5" x14ac:dyDescent="0.25">
      <c r="A19" s="33"/>
      <c r="B19" s="223" t="s">
        <v>562</v>
      </c>
      <c r="C19" s="34" t="s">
        <v>188</v>
      </c>
      <c r="D19" s="35" t="s">
        <v>186</v>
      </c>
      <c r="E19" s="97">
        <v>0</v>
      </c>
      <c r="F19" s="98">
        <v>0</v>
      </c>
      <c r="G19" s="169"/>
    </row>
    <row r="20" spans="1:7" ht="31.5" x14ac:dyDescent="0.25">
      <c r="A20" s="33"/>
      <c r="B20" s="223" t="s">
        <v>563</v>
      </c>
      <c r="C20" s="34" t="s">
        <v>188</v>
      </c>
      <c r="D20" s="35" t="s">
        <v>185</v>
      </c>
      <c r="E20" s="97">
        <v>1.9</v>
      </c>
      <c r="F20" s="98">
        <v>78</v>
      </c>
      <c r="G20" s="236">
        <v>2234</v>
      </c>
    </row>
    <row r="21" spans="1:7" x14ac:dyDescent="0.25">
      <c r="A21" s="33"/>
      <c r="B21" s="22"/>
      <c r="C21" s="34"/>
      <c r="D21" s="35"/>
      <c r="E21" s="97"/>
      <c r="F21" s="98"/>
      <c r="G21" s="169"/>
    </row>
    <row r="22" spans="1:7" s="37" customFormat="1" x14ac:dyDescent="0.25">
      <c r="A22" s="36"/>
      <c r="B22" s="110" t="s">
        <v>148</v>
      </c>
      <c r="C22" s="162">
        <f>COUNTA(C14:C21)</f>
        <v>7</v>
      </c>
      <c r="D22" s="162">
        <f>COUNTIF(D14:D21,"Да")</f>
        <v>5</v>
      </c>
      <c r="E22" s="163">
        <f>SUM(E14:E21)</f>
        <v>46.099999999999994</v>
      </c>
      <c r="F22" s="164">
        <f>SUM(F14:F21)</f>
        <v>754</v>
      </c>
      <c r="G22" s="173">
        <f>SUM(G14:G21)</f>
        <v>19280</v>
      </c>
    </row>
    <row r="23" spans="1:7" ht="15.75" customHeight="1" x14ac:dyDescent="0.25">
      <c r="A23" s="351" t="s">
        <v>140</v>
      </c>
      <c r="B23" s="352"/>
      <c r="C23" s="352"/>
      <c r="D23" s="352"/>
      <c r="E23" s="352"/>
      <c r="F23" s="353"/>
      <c r="G23" s="171"/>
    </row>
    <row r="24" spans="1:7" ht="47.25" x14ac:dyDescent="0.25">
      <c r="A24" s="33"/>
      <c r="B24" s="222" t="s">
        <v>564</v>
      </c>
      <c r="C24" s="34" t="s">
        <v>188</v>
      </c>
      <c r="D24" s="35" t="s">
        <v>185</v>
      </c>
      <c r="E24" s="97">
        <v>0.5</v>
      </c>
      <c r="F24" s="98">
        <v>1630</v>
      </c>
      <c r="G24" s="60">
        <v>16832</v>
      </c>
    </row>
    <row r="25" spans="1:7" x14ac:dyDescent="0.25">
      <c r="A25" s="33"/>
      <c r="B25" s="22"/>
      <c r="C25" s="34"/>
      <c r="D25" s="35"/>
      <c r="E25" s="97"/>
      <c r="F25" s="98"/>
      <c r="G25" s="170"/>
    </row>
    <row r="26" spans="1:7" x14ac:dyDescent="0.25">
      <c r="A26" s="33"/>
      <c r="B26" s="22"/>
      <c r="C26" s="34"/>
      <c r="D26" s="35"/>
      <c r="E26" s="97"/>
      <c r="F26" s="98"/>
      <c r="G26" s="170"/>
    </row>
    <row r="27" spans="1:7" x14ac:dyDescent="0.25">
      <c r="A27" s="33"/>
      <c r="B27" s="22"/>
      <c r="C27" s="34"/>
      <c r="D27" s="35"/>
      <c r="E27" s="97"/>
      <c r="F27" s="98"/>
      <c r="G27" s="170"/>
    </row>
    <row r="28" spans="1:7" s="37" customFormat="1" x14ac:dyDescent="0.25">
      <c r="A28" s="36"/>
      <c r="B28" s="110" t="s">
        <v>148</v>
      </c>
      <c r="C28" s="162">
        <f>COUNTA(C24:C27)</f>
        <v>1</v>
      </c>
      <c r="D28" s="162">
        <f>COUNTIF(D24:D27,"Да")</f>
        <v>1</v>
      </c>
      <c r="E28" s="163">
        <f>SUM(E24:E27)</f>
        <v>0.5</v>
      </c>
      <c r="F28" s="164">
        <f>SUM(F24:F27)</f>
        <v>1630</v>
      </c>
      <c r="G28" s="173">
        <f>SUM(G24:G27)</f>
        <v>16832</v>
      </c>
    </row>
    <row r="29" spans="1:7" ht="15.75" customHeight="1" x14ac:dyDescent="0.25">
      <c r="A29" s="351" t="s">
        <v>141</v>
      </c>
      <c r="B29" s="352"/>
      <c r="C29" s="352"/>
      <c r="D29" s="352"/>
      <c r="E29" s="352"/>
      <c r="F29" s="353"/>
      <c r="G29" s="171"/>
    </row>
    <row r="30" spans="1:7" x14ac:dyDescent="0.25">
      <c r="A30" s="33"/>
      <c r="B30" s="22"/>
      <c r="C30" s="34"/>
      <c r="D30" s="35"/>
      <c r="E30" s="97"/>
      <c r="F30" s="98"/>
      <c r="G30" s="170"/>
    </row>
    <row r="31" spans="1:7" x14ac:dyDescent="0.25">
      <c r="A31" s="33"/>
      <c r="B31" s="22"/>
      <c r="C31" s="34"/>
      <c r="D31" s="35"/>
      <c r="E31" s="97"/>
      <c r="F31" s="98"/>
      <c r="G31" s="170"/>
    </row>
    <row r="32" spans="1:7" x14ac:dyDescent="0.25">
      <c r="A32" s="33"/>
      <c r="B32" s="34"/>
      <c r="C32" s="34"/>
      <c r="D32" s="35"/>
      <c r="E32" s="97"/>
      <c r="F32" s="98"/>
      <c r="G32" s="170"/>
    </row>
    <row r="33" spans="1:7" x14ac:dyDescent="0.25">
      <c r="A33" s="33"/>
      <c r="B33" s="34"/>
      <c r="C33" s="34"/>
      <c r="D33" s="35"/>
      <c r="E33" s="97"/>
      <c r="F33" s="98"/>
      <c r="G33" s="170"/>
    </row>
    <row r="34" spans="1:7" s="37" customFormat="1" x14ac:dyDescent="0.25">
      <c r="A34" s="36"/>
      <c r="B34" s="110" t="s">
        <v>148</v>
      </c>
      <c r="C34" s="162">
        <f>COUNTA(C30:C33)</f>
        <v>0</v>
      </c>
      <c r="D34" s="162">
        <f>COUNTIF(D30:D33,"Да")</f>
        <v>0</v>
      </c>
      <c r="E34" s="163">
        <f>SUM(E30:E33)</f>
        <v>0</v>
      </c>
      <c r="F34" s="164">
        <f>SUM(F30:F33)</f>
        <v>0</v>
      </c>
      <c r="G34" s="173">
        <f>SUM(G30:G33)</f>
        <v>0</v>
      </c>
    </row>
    <row r="35" spans="1:7" ht="15.75" customHeight="1" x14ac:dyDescent="0.25">
      <c r="A35" s="351" t="s">
        <v>142</v>
      </c>
      <c r="B35" s="352"/>
      <c r="C35" s="352"/>
      <c r="D35" s="352"/>
      <c r="E35" s="352"/>
      <c r="F35" s="353"/>
      <c r="G35" s="171"/>
    </row>
    <row r="36" spans="1:7" ht="47.25" x14ac:dyDescent="0.25">
      <c r="A36" s="33"/>
      <c r="B36" s="224" t="s">
        <v>565</v>
      </c>
      <c r="C36" s="34" t="s">
        <v>188</v>
      </c>
      <c r="D36" s="35" t="s">
        <v>185</v>
      </c>
      <c r="E36" s="97">
        <v>0.09</v>
      </c>
      <c r="F36" s="98">
        <v>120</v>
      </c>
      <c r="G36" s="60">
        <v>16541</v>
      </c>
    </row>
    <row r="37" spans="1:7" ht="47.25" x14ac:dyDescent="0.25">
      <c r="A37" s="33"/>
      <c r="B37" s="225" t="s">
        <v>566</v>
      </c>
      <c r="C37" s="34" t="s">
        <v>188</v>
      </c>
      <c r="D37" s="35" t="s">
        <v>185</v>
      </c>
      <c r="E37" s="97">
        <v>0.5</v>
      </c>
      <c r="F37" s="98">
        <v>35</v>
      </c>
      <c r="G37" s="60">
        <v>178</v>
      </c>
    </row>
    <row r="38" spans="1:7" x14ac:dyDescent="0.25">
      <c r="A38" s="33"/>
      <c r="B38" s="34"/>
      <c r="C38" s="34"/>
      <c r="D38" s="35"/>
      <c r="E38" s="97"/>
      <c r="F38" s="98"/>
      <c r="G38" s="170"/>
    </row>
    <row r="39" spans="1:7" x14ac:dyDescent="0.25">
      <c r="A39" s="33"/>
      <c r="B39" s="34"/>
      <c r="C39" s="34"/>
      <c r="D39" s="35"/>
      <c r="E39" s="97"/>
      <c r="F39" s="98"/>
      <c r="G39" s="170"/>
    </row>
    <row r="40" spans="1:7" x14ac:dyDescent="0.25">
      <c r="A40" s="33"/>
      <c r="B40" s="34"/>
      <c r="C40" s="34"/>
      <c r="D40" s="35"/>
      <c r="E40" s="97"/>
      <c r="F40" s="98"/>
      <c r="G40" s="170"/>
    </row>
    <row r="41" spans="1:7" x14ac:dyDescent="0.25">
      <c r="A41" s="33"/>
      <c r="B41" s="34"/>
      <c r="C41" s="34"/>
      <c r="D41" s="35"/>
      <c r="E41" s="97"/>
      <c r="F41" s="98"/>
      <c r="G41" s="170"/>
    </row>
    <row r="42" spans="1:7" x14ac:dyDescent="0.25">
      <c r="A42" s="33"/>
      <c r="B42" s="34"/>
      <c r="C42" s="34"/>
      <c r="D42" s="35"/>
      <c r="E42" s="97"/>
      <c r="F42" s="98"/>
      <c r="G42" s="170"/>
    </row>
    <row r="43" spans="1:7" x14ac:dyDescent="0.25">
      <c r="A43" s="33"/>
      <c r="B43" s="34"/>
      <c r="C43" s="34"/>
      <c r="D43" s="35"/>
      <c r="E43" s="97"/>
      <c r="F43" s="98"/>
      <c r="G43" s="170"/>
    </row>
    <row r="44" spans="1:7" s="37" customFormat="1" x14ac:dyDescent="0.25">
      <c r="A44" s="36"/>
      <c r="B44" s="110" t="s">
        <v>148</v>
      </c>
      <c r="C44" s="162">
        <f>COUNTA(C36:C43)</f>
        <v>2</v>
      </c>
      <c r="D44" s="162">
        <f>COUNTIF(D36:D43,"Да")</f>
        <v>2</v>
      </c>
      <c r="E44" s="163">
        <f>SUM(E36:E43)</f>
        <v>0.59</v>
      </c>
      <c r="F44" s="164">
        <f>SUM(F36:F43)</f>
        <v>155</v>
      </c>
      <c r="G44" s="173">
        <f>SUM(G36:G43)</f>
        <v>16719</v>
      </c>
    </row>
    <row r="45" spans="1:7" ht="15.75" customHeight="1" x14ac:dyDescent="0.25">
      <c r="A45" s="354" t="s">
        <v>497</v>
      </c>
      <c r="B45" s="354"/>
      <c r="C45" s="354"/>
      <c r="D45" s="354"/>
      <c r="E45" s="354"/>
      <c r="F45" s="354"/>
      <c r="G45" s="354"/>
    </row>
    <row r="46" spans="1:7" ht="43.5" customHeight="1" x14ac:dyDescent="0.25">
      <c r="A46" s="355" t="s">
        <v>498</v>
      </c>
      <c r="B46" s="355"/>
      <c r="C46" s="355"/>
      <c r="D46" s="355"/>
      <c r="E46" s="355"/>
      <c r="F46" s="355"/>
      <c r="G46" s="355"/>
    </row>
    <row r="47" spans="1:7" ht="30.75" customHeight="1" x14ac:dyDescent="0.25">
      <c r="A47" s="349" t="s">
        <v>499</v>
      </c>
      <c r="B47" s="349"/>
      <c r="C47" s="349"/>
      <c r="D47" s="349"/>
      <c r="E47" s="349"/>
      <c r="F47" s="349"/>
      <c r="G47" s="349"/>
    </row>
    <row r="48" spans="1:7" ht="42.75" customHeight="1" x14ac:dyDescent="0.25">
      <c r="A48" s="349" t="s">
        <v>500</v>
      </c>
      <c r="B48" s="349"/>
      <c r="C48" s="349"/>
      <c r="D48" s="349"/>
      <c r="E48" s="349"/>
      <c r="F48" s="349"/>
      <c r="G48" s="349"/>
    </row>
  </sheetData>
  <sheetProtection sheet="1" objects="1" scenarios="1" formatCells="0" formatColumns="0" formatRows="0" insertRows="0" deleteColumns="0" deleteRows="0" sort="0" autoFilter="0"/>
  <mergeCells count="17">
    <mergeCell ref="D5:D6"/>
    <mergeCell ref="F5:G5"/>
    <mergeCell ref="A48:G48"/>
    <mergeCell ref="A1:F1"/>
    <mergeCell ref="A35:F35"/>
    <mergeCell ref="A45:G45"/>
    <mergeCell ref="A46:G46"/>
    <mergeCell ref="A47:G47"/>
    <mergeCell ref="A2:F2"/>
    <mergeCell ref="A9:F9"/>
    <mergeCell ref="A13:F13"/>
    <mergeCell ref="A23:F23"/>
    <mergeCell ref="A29:F29"/>
    <mergeCell ref="A5:A7"/>
    <mergeCell ref="B5:B7"/>
    <mergeCell ref="C5:C7"/>
    <mergeCell ref="E5:E6"/>
  </mergeCells>
  <dataValidations count="4">
    <dataValidation type="list" allowBlank="1" showInputMessage="1" showErrorMessage="1" sqref="D36:D43 D24:D27 D14:D21 D10:D11 D30:D33">
      <formula1>Список</formula1>
    </dataValidation>
    <dataValidation type="list" allowBlank="1" showInputMessage="1" showErrorMessage="1" sqref="C36:C43 C24:C27 C14:C21 C10:C11 C30:C33">
      <formula1>Перечень</formula1>
    </dataValidation>
    <dataValidation type="list" allowBlank="1" showInputMessage="1" showErrorMessage="1" sqref="D7">
      <formula1>Дата</formula1>
    </dataValidation>
    <dataValidation type="list" allowBlank="1" showInputMessage="1" showErrorMessage="1" sqref="E7:F7">
      <formula1>Период</formula1>
    </dataValidation>
  </dataValidations>
  <printOptions horizontalCentered="1"/>
  <pageMargins left="0.39370078740157483" right="0.39370078740157483" top="0.59055118110236227" bottom="0.39370078740157483" header="0.31496062992125984" footer="0.31496062992125984"/>
  <pageSetup paperSize="9" scale="8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BreakPreview" zoomScaleSheetLayoutView="100" workbookViewId="0">
      <pane ySplit="6" topLeftCell="A28" activePane="bottomLeft" state="frozen"/>
      <selection pane="bottomLeft" activeCell="C24" sqref="C24"/>
    </sheetView>
  </sheetViews>
  <sheetFormatPr defaultRowHeight="15.75" x14ac:dyDescent="0.25"/>
  <cols>
    <col min="1" max="1" width="5.7109375" style="152" customWidth="1"/>
    <col min="2" max="2" width="43.5703125" style="152" customWidth="1"/>
    <col min="3" max="4" width="34.5703125" style="152" customWidth="1"/>
    <col min="5" max="16384" width="9.140625" style="152"/>
  </cols>
  <sheetData>
    <row r="1" spans="1:4" ht="16.5" x14ac:dyDescent="0.25">
      <c r="A1" s="366" t="s">
        <v>243</v>
      </c>
      <c r="B1" s="366"/>
      <c r="C1" s="366"/>
      <c r="D1" s="366"/>
    </row>
    <row r="2" spans="1:4" ht="16.5" x14ac:dyDescent="0.25">
      <c r="A2" s="366" t="s">
        <v>242</v>
      </c>
      <c r="B2" s="366"/>
      <c r="C2" s="366"/>
      <c r="D2" s="366"/>
    </row>
    <row r="3" spans="1:4" ht="16.5" x14ac:dyDescent="0.25">
      <c r="A3" s="366" t="s">
        <v>261</v>
      </c>
      <c r="B3" s="366"/>
      <c r="C3" s="366"/>
      <c r="D3" s="366"/>
    </row>
    <row r="5" spans="1:4" ht="94.5" x14ac:dyDescent="0.25">
      <c r="A5" s="153" t="s">
        <v>29</v>
      </c>
      <c r="B5" s="153" t="s">
        <v>244</v>
      </c>
      <c r="C5" s="153" t="s">
        <v>492</v>
      </c>
      <c r="D5" s="153" t="s">
        <v>493</v>
      </c>
    </row>
    <row r="6" spans="1:4" x14ac:dyDescent="0.25">
      <c r="A6" s="154">
        <v>1</v>
      </c>
      <c r="B6" s="154">
        <v>2</v>
      </c>
      <c r="C6" s="154">
        <v>3</v>
      </c>
      <c r="D6" s="154">
        <v>4</v>
      </c>
    </row>
    <row r="7" spans="1:4" x14ac:dyDescent="0.25">
      <c r="A7" s="363" t="s">
        <v>168</v>
      </c>
      <c r="B7" s="364"/>
      <c r="C7" s="364"/>
      <c r="D7" s="365"/>
    </row>
    <row r="8" spans="1:4" ht="31.5" x14ac:dyDescent="0.25">
      <c r="A8" s="155">
        <v>1</v>
      </c>
      <c r="B8" s="156" t="s">
        <v>320</v>
      </c>
      <c r="C8" s="38">
        <v>2232</v>
      </c>
      <c r="D8" s="26">
        <v>74</v>
      </c>
    </row>
    <row r="9" spans="1:4" ht="31.5" x14ac:dyDescent="0.25">
      <c r="A9" s="155">
        <v>2</v>
      </c>
      <c r="B9" s="156" t="s">
        <v>321</v>
      </c>
      <c r="C9" s="38">
        <v>5511</v>
      </c>
      <c r="D9" s="26">
        <v>116</v>
      </c>
    </row>
    <row r="10" spans="1:4" ht="47.25" x14ac:dyDescent="0.25">
      <c r="A10" s="155">
        <v>3</v>
      </c>
      <c r="B10" s="156" t="s">
        <v>322</v>
      </c>
      <c r="C10" s="38">
        <v>7071</v>
      </c>
      <c r="D10" s="26">
        <v>421</v>
      </c>
    </row>
    <row r="11" spans="1:4" ht="47.25" x14ac:dyDescent="0.25">
      <c r="A11" s="155">
        <v>4</v>
      </c>
      <c r="B11" s="156" t="s">
        <v>323</v>
      </c>
      <c r="C11" s="38"/>
      <c r="D11" s="26"/>
    </row>
    <row r="12" spans="1:4" ht="47.25" x14ac:dyDescent="0.25">
      <c r="A12" s="155">
        <v>5</v>
      </c>
      <c r="B12" s="156" t="s">
        <v>324</v>
      </c>
      <c r="C12" s="38">
        <v>1959</v>
      </c>
      <c r="D12" s="26">
        <v>78</v>
      </c>
    </row>
    <row r="13" spans="1:4" s="158" customFormat="1" ht="31.5" x14ac:dyDescent="0.25">
      <c r="A13" s="157">
        <v>6</v>
      </c>
      <c r="B13" s="129" t="s">
        <v>325</v>
      </c>
      <c r="C13" s="26"/>
      <c r="D13" s="26"/>
    </row>
    <row r="14" spans="1:4" x14ac:dyDescent="0.25">
      <c r="A14" s="363" t="s">
        <v>140</v>
      </c>
      <c r="B14" s="364"/>
      <c r="C14" s="364"/>
      <c r="D14" s="365"/>
    </row>
    <row r="15" spans="1:4" x14ac:dyDescent="0.25">
      <c r="A15" s="155">
        <v>1</v>
      </c>
      <c r="B15" s="156" t="s">
        <v>326</v>
      </c>
      <c r="C15" s="38">
        <v>12500</v>
      </c>
      <c r="D15" s="38"/>
    </row>
    <row r="16" spans="1:4" x14ac:dyDescent="0.25">
      <c r="A16" s="155">
        <v>2</v>
      </c>
      <c r="B16" s="156" t="s">
        <v>327</v>
      </c>
      <c r="C16" s="38">
        <v>28221</v>
      </c>
      <c r="D16" s="38"/>
    </row>
    <row r="17" spans="1:4" x14ac:dyDescent="0.25">
      <c r="A17" s="155">
        <v>3</v>
      </c>
      <c r="B17" s="156" t="s">
        <v>328</v>
      </c>
      <c r="C17" s="38">
        <v>37429</v>
      </c>
      <c r="D17" s="38"/>
    </row>
    <row r="18" spans="1:4" x14ac:dyDescent="0.25">
      <c r="A18" s="155">
        <v>4</v>
      </c>
      <c r="B18" s="156" t="s">
        <v>329</v>
      </c>
      <c r="C18" s="38">
        <v>101242</v>
      </c>
      <c r="D18" s="38"/>
    </row>
    <row r="19" spans="1:4" ht="47.25" x14ac:dyDescent="0.25">
      <c r="A19" s="155">
        <v>5</v>
      </c>
      <c r="B19" s="156" t="s">
        <v>330</v>
      </c>
      <c r="C19" s="38">
        <v>125</v>
      </c>
      <c r="D19" s="38"/>
    </row>
    <row r="20" spans="1:4" ht="31.5" x14ac:dyDescent="0.25">
      <c r="A20" s="161">
        <v>6</v>
      </c>
      <c r="B20" s="202" t="s">
        <v>488</v>
      </c>
      <c r="C20" s="38">
        <v>163832</v>
      </c>
      <c r="D20" s="38">
        <v>1630</v>
      </c>
    </row>
    <row r="21" spans="1:4" x14ac:dyDescent="0.25">
      <c r="A21" s="363" t="s">
        <v>142</v>
      </c>
      <c r="B21" s="364"/>
      <c r="C21" s="364"/>
      <c r="D21" s="365"/>
    </row>
    <row r="22" spans="1:4" ht="31.5" x14ac:dyDescent="0.25">
      <c r="A22" s="155">
        <v>1</v>
      </c>
      <c r="B22" s="159" t="s">
        <v>331</v>
      </c>
      <c r="C22" s="38">
        <v>692</v>
      </c>
      <c r="D22" s="38">
        <v>35</v>
      </c>
    </row>
    <row r="23" spans="1:4" ht="47.25" x14ac:dyDescent="0.25">
      <c r="A23" s="155">
        <v>2</v>
      </c>
      <c r="B23" s="156" t="s">
        <v>332</v>
      </c>
      <c r="C23" s="38">
        <v>125</v>
      </c>
      <c r="D23" s="38">
        <v>0</v>
      </c>
    </row>
    <row r="24" spans="1:4" ht="47.25" x14ac:dyDescent="0.25">
      <c r="A24" s="155">
        <v>3</v>
      </c>
      <c r="B24" s="203" t="s">
        <v>491</v>
      </c>
      <c r="C24" s="38">
        <v>16541</v>
      </c>
      <c r="D24" s="38">
        <v>120</v>
      </c>
    </row>
    <row r="25" spans="1:4" x14ac:dyDescent="0.25">
      <c r="A25" s="363" t="s">
        <v>139</v>
      </c>
      <c r="B25" s="364"/>
      <c r="C25" s="364"/>
      <c r="D25" s="365"/>
    </row>
    <row r="26" spans="1:4" ht="47.25" x14ac:dyDescent="0.25">
      <c r="A26" s="155">
        <v>1</v>
      </c>
      <c r="B26" s="159" t="s">
        <v>333</v>
      </c>
      <c r="C26" s="38"/>
      <c r="D26" s="38"/>
    </row>
    <row r="27" spans="1:4" ht="31.5" x14ac:dyDescent="0.25">
      <c r="A27" s="155">
        <v>2</v>
      </c>
      <c r="B27" s="159" t="s">
        <v>334</v>
      </c>
      <c r="C27" s="38"/>
      <c r="D27" s="38"/>
    </row>
    <row r="28" spans="1:4" ht="47.25" x14ac:dyDescent="0.25">
      <c r="A28" s="155">
        <v>3</v>
      </c>
      <c r="B28" s="159" t="s">
        <v>335</v>
      </c>
      <c r="C28" s="38"/>
      <c r="D28" s="38"/>
    </row>
    <row r="29" spans="1:4" ht="126" x14ac:dyDescent="0.25">
      <c r="A29" s="155">
        <v>4</v>
      </c>
      <c r="B29" s="159" t="s">
        <v>489</v>
      </c>
      <c r="C29" s="38">
        <v>0</v>
      </c>
      <c r="D29" s="38">
        <v>20</v>
      </c>
    </row>
    <row r="30" spans="1:4" x14ac:dyDescent="0.25">
      <c r="A30" s="363" t="s">
        <v>141</v>
      </c>
      <c r="B30" s="364"/>
      <c r="C30" s="364"/>
      <c r="D30" s="365"/>
    </row>
    <row r="31" spans="1:4" x14ac:dyDescent="0.25">
      <c r="A31" s="155">
        <v>1</v>
      </c>
      <c r="B31" s="159" t="s">
        <v>336</v>
      </c>
      <c r="C31" s="38"/>
      <c r="D31" s="38"/>
    </row>
    <row r="32" spans="1:4" x14ac:dyDescent="0.25">
      <c r="A32" s="155">
        <v>2</v>
      </c>
      <c r="B32" s="159" t="s">
        <v>337</v>
      </c>
      <c r="C32" s="38"/>
      <c r="D32" s="38"/>
    </row>
    <row r="33" spans="1:4" x14ac:dyDescent="0.25">
      <c r="A33" s="155">
        <v>3</v>
      </c>
      <c r="B33" s="159" t="s">
        <v>338</v>
      </c>
      <c r="C33" s="38"/>
      <c r="D33" s="38"/>
    </row>
    <row r="34" spans="1:4" ht="31.5" x14ac:dyDescent="0.25">
      <c r="A34" s="155">
        <v>4</v>
      </c>
      <c r="B34" s="159" t="s">
        <v>339</v>
      </c>
      <c r="C34" s="38"/>
      <c r="D34" s="38"/>
    </row>
    <row r="35" spans="1:4" ht="31.5" x14ac:dyDescent="0.25">
      <c r="A35" s="155">
        <v>5</v>
      </c>
      <c r="B35" s="159" t="s">
        <v>340</v>
      </c>
      <c r="C35" s="38"/>
      <c r="D35" s="38"/>
    </row>
    <row r="36" spans="1:4" ht="47.25" x14ac:dyDescent="0.25">
      <c r="A36" s="155">
        <v>6</v>
      </c>
      <c r="B36" s="159" t="s">
        <v>341</v>
      </c>
      <c r="C36" s="38"/>
      <c r="D36" s="38"/>
    </row>
    <row r="37" spans="1:4" s="160" customFormat="1" x14ac:dyDescent="0.25">
      <c r="A37" s="361" t="s">
        <v>148</v>
      </c>
      <c r="B37" s="362"/>
      <c r="C37" s="74">
        <f>SUM(C8:C13,C15:C20,C22:C24,C26:C29,C31:C36)</f>
        <v>377480</v>
      </c>
      <c r="D37" s="74">
        <f>SUM(D8:D13,D15:D20,D22:D24,D26:D29,D31:D36)</f>
        <v>2494</v>
      </c>
    </row>
  </sheetData>
  <sheetProtection formatCells="0" formatColumns="0" formatRows="0" insertRows="0" sort="0" autoFilter="0"/>
  <mergeCells count="9">
    <mergeCell ref="A37:B37"/>
    <mergeCell ref="A30:D30"/>
    <mergeCell ref="A21:D21"/>
    <mergeCell ref="A1:D1"/>
    <mergeCell ref="A2:D2"/>
    <mergeCell ref="A25:D25"/>
    <mergeCell ref="A3:D3"/>
    <mergeCell ref="A7:D7"/>
    <mergeCell ref="A14:D14"/>
  </mergeCells>
  <dataValidations count="1">
    <dataValidation type="list" allowBlank="1" showInputMessage="1" showErrorMessage="1" sqref="A3:D3">
      <formula1>Период</formula1>
    </dataValidation>
  </dataValidations>
  <printOptions horizontalCentered="1"/>
  <pageMargins left="0.39370078740157483" right="0.39370078740157483" top="0.59055118110236227" bottom="0.39370078740157483" header="0.31496062992125984" footer="0.31496062992125984"/>
  <pageSetup paperSize="9"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view="pageBreakPreview" zoomScale="90" zoomScaleSheetLayoutView="90" workbookViewId="0">
      <pane ySplit="6" topLeftCell="A7" activePane="bottomLeft" state="frozen"/>
      <selection pane="bottomLeft" activeCell="D17" sqref="D17:D30"/>
    </sheetView>
  </sheetViews>
  <sheetFormatPr defaultRowHeight="15" x14ac:dyDescent="0.25"/>
  <cols>
    <col min="1" max="1" width="5" style="48" customWidth="1"/>
    <col min="2" max="2" width="63.85546875" style="48" customWidth="1"/>
    <col min="3" max="4" width="9.140625" style="48"/>
    <col min="5" max="5" width="13.42578125" style="48" customWidth="1"/>
    <col min="6" max="6" width="12.42578125" style="48" customWidth="1"/>
    <col min="7" max="16384" width="9.140625" style="48"/>
  </cols>
  <sheetData>
    <row r="1" spans="1:7" s="39" customFormat="1" ht="50.25" customHeight="1" x14ac:dyDescent="0.25">
      <c r="A1" s="368" t="s">
        <v>342</v>
      </c>
      <c r="B1" s="368"/>
      <c r="C1" s="368"/>
      <c r="D1" s="368"/>
      <c r="E1" s="368"/>
      <c r="F1" s="368"/>
    </row>
    <row r="2" spans="1:7" s="39" customFormat="1" x14ac:dyDescent="0.25">
      <c r="A2" s="40"/>
      <c r="B2" s="41"/>
    </row>
    <row r="3" spans="1:7" s="42" customFormat="1" ht="15.75" customHeight="1" x14ac:dyDescent="0.25">
      <c r="A3" s="369" t="s">
        <v>29</v>
      </c>
      <c r="B3" s="372" t="s">
        <v>294</v>
      </c>
      <c r="C3" s="376" t="s">
        <v>295</v>
      </c>
      <c r="D3" s="377"/>
      <c r="E3" s="377"/>
      <c r="F3" s="378"/>
      <c r="G3" s="204"/>
    </row>
    <row r="4" spans="1:7" s="42" customFormat="1" ht="15.75" x14ac:dyDescent="0.25">
      <c r="A4" s="370"/>
      <c r="B4" s="373"/>
      <c r="C4" s="375" t="s">
        <v>152</v>
      </c>
      <c r="D4" s="375"/>
      <c r="E4" s="375"/>
      <c r="F4" s="375"/>
    </row>
    <row r="5" spans="1:7" s="42" customFormat="1" ht="47.25" x14ac:dyDescent="0.25">
      <c r="A5" s="371"/>
      <c r="B5" s="374"/>
      <c r="C5" s="192" t="s">
        <v>309</v>
      </c>
      <c r="D5" s="192" t="s">
        <v>48</v>
      </c>
      <c r="E5" s="192" t="s">
        <v>310</v>
      </c>
      <c r="F5" s="192" t="s">
        <v>50</v>
      </c>
    </row>
    <row r="6" spans="1:7" s="42" customFormat="1" ht="15.75" x14ac:dyDescent="0.25">
      <c r="A6" s="43">
        <v>1</v>
      </c>
      <c r="B6" s="192">
        <v>2</v>
      </c>
      <c r="C6" s="192">
        <v>3</v>
      </c>
      <c r="D6" s="192">
        <v>4</v>
      </c>
      <c r="E6" s="192">
        <v>5</v>
      </c>
      <c r="F6" s="192">
        <v>6</v>
      </c>
    </row>
    <row r="7" spans="1:7" s="42" customFormat="1" ht="31.5" x14ac:dyDescent="0.25">
      <c r="A7" s="44">
        <v>1</v>
      </c>
      <c r="B7" s="205" t="s">
        <v>296</v>
      </c>
      <c r="C7" s="180">
        <f>SUM(C9:C10)</f>
        <v>4</v>
      </c>
      <c r="D7" s="76">
        <f t="shared" ref="D7:F7" si="0">SUM(D9:D10)</f>
        <v>0</v>
      </c>
      <c r="E7" s="76">
        <f t="shared" si="0"/>
        <v>4</v>
      </c>
      <c r="F7" s="75">
        <f t="shared" si="0"/>
        <v>0</v>
      </c>
    </row>
    <row r="8" spans="1:7" s="42" customFormat="1" ht="15.75" x14ac:dyDescent="0.25">
      <c r="A8" s="45"/>
      <c r="B8" s="206" t="s">
        <v>137</v>
      </c>
      <c r="C8" s="176"/>
      <c r="D8" s="53"/>
      <c r="E8" s="53"/>
      <c r="F8" s="176"/>
    </row>
    <row r="9" spans="1:7" s="42" customFormat="1" ht="15.75" x14ac:dyDescent="0.25">
      <c r="A9" s="46"/>
      <c r="B9" s="47" t="s">
        <v>301</v>
      </c>
      <c r="C9" s="77">
        <f>SUM(D9:F9)</f>
        <v>3</v>
      </c>
      <c r="D9" s="8"/>
      <c r="E9" s="221">
        <v>3</v>
      </c>
      <c r="F9" s="177"/>
    </row>
    <row r="10" spans="1:7" s="42" customFormat="1" ht="15.75" x14ac:dyDescent="0.25">
      <c r="A10" s="46"/>
      <c r="B10" s="47" t="s">
        <v>302</v>
      </c>
      <c r="C10" s="166">
        <f>SUM(D10:F10)</f>
        <v>1</v>
      </c>
      <c r="D10" s="8"/>
      <c r="E10" s="221">
        <v>1</v>
      </c>
      <c r="F10" s="177"/>
    </row>
    <row r="11" spans="1:7" s="42" customFormat="1" ht="63" x14ac:dyDescent="0.25">
      <c r="A11" s="44">
        <v>2</v>
      </c>
      <c r="B11" s="205" t="s">
        <v>303</v>
      </c>
      <c r="C11" s="179">
        <f>SUM(D11:F11)</f>
        <v>0</v>
      </c>
      <c r="D11" s="167">
        <f t="shared" ref="D11:F11" si="1">SUM(D13:D14)</f>
        <v>0</v>
      </c>
      <c r="E11" s="219">
        <f t="shared" si="1"/>
        <v>0</v>
      </c>
      <c r="F11" s="179">
        <f t="shared" si="1"/>
        <v>0</v>
      </c>
    </row>
    <row r="12" spans="1:7" s="42" customFormat="1" ht="15.75" x14ac:dyDescent="0.25">
      <c r="A12" s="45"/>
      <c r="B12" s="206" t="s">
        <v>137</v>
      </c>
      <c r="C12" s="176"/>
      <c r="D12" s="53"/>
      <c r="E12" s="53"/>
      <c r="F12" s="176"/>
    </row>
    <row r="13" spans="1:7" s="42" customFormat="1" ht="15.75" x14ac:dyDescent="0.25">
      <c r="A13" s="46"/>
      <c r="B13" s="207" t="s">
        <v>301</v>
      </c>
      <c r="C13" s="166">
        <f>SUM(D13:F13)</f>
        <v>0</v>
      </c>
      <c r="D13" s="8"/>
      <c r="E13" s="192"/>
      <c r="F13" s="177"/>
    </row>
    <row r="14" spans="1:7" s="42" customFormat="1" ht="15.75" x14ac:dyDescent="0.25">
      <c r="A14" s="46"/>
      <c r="B14" s="207" t="s">
        <v>302</v>
      </c>
      <c r="C14" s="166">
        <f>SUM(D14:F14)</f>
        <v>0</v>
      </c>
      <c r="D14" s="8"/>
      <c r="E14" s="192"/>
      <c r="F14" s="177"/>
    </row>
    <row r="15" spans="1:7" s="42" customFormat="1" ht="31.5" x14ac:dyDescent="0.25">
      <c r="A15" s="44">
        <v>3</v>
      </c>
      <c r="B15" s="205" t="s">
        <v>297</v>
      </c>
      <c r="C15" s="179">
        <f>SUM(D15:F15)</f>
        <v>4</v>
      </c>
      <c r="D15" s="167">
        <f t="shared" ref="D15:F15" si="2">SUM(D17:D18)</f>
        <v>0</v>
      </c>
      <c r="E15" s="219">
        <f t="shared" si="2"/>
        <v>4</v>
      </c>
      <c r="F15" s="179">
        <f t="shared" si="2"/>
        <v>0</v>
      </c>
    </row>
    <row r="16" spans="1:7" s="42" customFormat="1" ht="15.75" x14ac:dyDescent="0.25">
      <c r="A16" s="45"/>
      <c r="B16" s="206" t="s">
        <v>137</v>
      </c>
      <c r="C16" s="176"/>
      <c r="D16" s="53"/>
      <c r="E16" s="220"/>
      <c r="F16" s="176"/>
    </row>
    <row r="17" spans="1:6" s="42" customFormat="1" ht="15.75" x14ac:dyDescent="0.25">
      <c r="A17" s="46"/>
      <c r="B17" s="207" t="s">
        <v>301</v>
      </c>
      <c r="C17" s="166">
        <f>SUM(D17:F17)</f>
        <v>3</v>
      </c>
      <c r="D17" s="8"/>
      <c r="E17" s="192">
        <v>3</v>
      </c>
      <c r="F17" s="177"/>
    </row>
    <row r="18" spans="1:6" s="42" customFormat="1" ht="15.75" x14ac:dyDescent="0.25">
      <c r="A18" s="46"/>
      <c r="B18" s="207" t="s">
        <v>302</v>
      </c>
      <c r="C18" s="166">
        <f>SUM(D18:F18)</f>
        <v>1</v>
      </c>
      <c r="D18" s="8"/>
      <c r="E18" s="192">
        <v>1</v>
      </c>
      <c r="F18" s="177"/>
    </row>
    <row r="19" spans="1:6" s="42" customFormat="1" ht="15.75" x14ac:dyDescent="0.25">
      <c r="A19" s="44">
        <v>4</v>
      </c>
      <c r="B19" s="205" t="s">
        <v>298</v>
      </c>
      <c r="C19" s="186">
        <f>SUM(D19:F19)</f>
        <v>0</v>
      </c>
      <c r="D19" s="178"/>
      <c r="E19" s="219"/>
      <c r="F19" s="175"/>
    </row>
    <row r="20" spans="1:6" s="42" customFormat="1" ht="15.75" x14ac:dyDescent="0.25">
      <c r="A20" s="45"/>
      <c r="B20" s="206" t="s">
        <v>299</v>
      </c>
      <c r="C20" s="185">
        <f t="shared" ref="C20:C30" si="3">SUM(D20:F20)</f>
        <v>0</v>
      </c>
      <c r="D20" s="53"/>
      <c r="E20" s="220"/>
      <c r="F20" s="176"/>
    </row>
    <row r="21" spans="1:6" s="42" customFormat="1" ht="15.75" x14ac:dyDescent="0.25">
      <c r="A21" s="46"/>
      <c r="B21" s="207" t="s">
        <v>304</v>
      </c>
      <c r="C21" s="183">
        <f t="shared" si="3"/>
        <v>98.72</v>
      </c>
      <c r="D21" s="8"/>
      <c r="E21" s="192">
        <v>98.72</v>
      </c>
      <c r="F21" s="177"/>
    </row>
    <row r="22" spans="1:6" s="42" customFormat="1" ht="15.75" x14ac:dyDescent="0.25">
      <c r="A22" s="46"/>
      <c r="B22" s="208" t="s">
        <v>305</v>
      </c>
      <c r="C22" s="183">
        <f t="shared" si="3"/>
        <v>81.260000000000005</v>
      </c>
      <c r="D22" s="8"/>
      <c r="E22" s="192">
        <v>81.260000000000005</v>
      </c>
      <c r="F22" s="177"/>
    </row>
    <row r="23" spans="1:6" s="42" customFormat="1" ht="15.75" x14ac:dyDescent="0.25">
      <c r="A23" s="44">
        <v>5</v>
      </c>
      <c r="B23" s="205" t="s">
        <v>300</v>
      </c>
      <c r="C23" s="179">
        <f t="shared" si="3"/>
        <v>0</v>
      </c>
      <c r="D23" s="178"/>
      <c r="E23" s="219"/>
      <c r="F23" s="175"/>
    </row>
    <row r="24" spans="1:6" s="42" customFormat="1" ht="15.75" x14ac:dyDescent="0.25">
      <c r="A24" s="45"/>
      <c r="B24" s="206" t="s">
        <v>299</v>
      </c>
      <c r="C24" s="185">
        <f t="shared" si="3"/>
        <v>0</v>
      </c>
      <c r="D24" s="53"/>
      <c r="E24" s="220"/>
      <c r="F24" s="176"/>
    </row>
    <row r="25" spans="1:6" s="42" customFormat="1" ht="15.75" x14ac:dyDescent="0.25">
      <c r="A25" s="46"/>
      <c r="B25" s="207" t="s">
        <v>304</v>
      </c>
      <c r="C25" s="185">
        <f t="shared" si="3"/>
        <v>88.2</v>
      </c>
      <c r="D25" s="53"/>
      <c r="E25" s="220">
        <v>88.2</v>
      </c>
      <c r="F25" s="176"/>
    </row>
    <row r="26" spans="1:6" s="42" customFormat="1" ht="15.75" x14ac:dyDescent="0.25">
      <c r="A26" s="46"/>
      <c r="B26" s="208" t="s">
        <v>305</v>
      </c>
      <c r="C26" s="183">
        <f t="shared" si="3"/>
        <v>81.260000000000005</v>
      </c>
      <c r="D26" s="8"/>
      <c r="E26" s="192">
        <v>81.260000000000005</v>
      </c>
      <c r="F26" s="177"/>
    </row>
    <row r="27" spans="1:6" s="42" customFormat="1" ht="15.75" x14ac:dyDescent="0.25">
      <c r="A27" s="44">
        <v>6</v>
      </c>
      <c r="B27" s="205" t="s">
        <v>306</v>
      </c>
      <c r="C27" s="179">
        <f t="shared" si="3"/>
        <v>0</v>
      </c>
      <c r="D27" s="178"/>
      <c r="E27" s="219"/>
      <c r="F27" s="175"/>
    </row>
    <row r="28" spans="1:6" s="42" customFormat="1" ht="15.75" x14ac:dyDescent="0.25">
      <c r="A28" s="45"/>
      <c r="B28" s="206" t="s">
        <v>137</v>
      </c>
      <c r="C28" s="185">
        <f t="shared" si="3"/>
        <v>0</v>
      </c>
      <c r="D28" s="53"/>
      <c r="E28" s="220"/>
      <c r="F28" s="176"/>
    </row>
    <row r="29" spans="1:6" s="42" customFormat="1" ht="15.75" x14ac:dyDescent="0.25">
      <c r="A29" s="46"/>
      <c r="B29" s="207" t="s">
        <v>307</v>
      </c>
      <c r="C29" s="185">
        <f t="shared" si="3"/>
        <v>88.2</v>
      </c>
      <c r="D29" s="53"/>
      <c r="E29" s="220">
        <v>88.2</v>
      </c>
      <c r="F29" s="176"/>
    </row>
    <row r="30" spans="1:6" s="42" customFormat="1" ht="31.5" x14ac:dyDescent="0.25">
      <c r="A30" s="46"/>
      <c r="B30" s="207" t="s">
        <v>308</v>
      </c>
      <c r="C30" s="185">
        <f t="shared" si="3"/>
        <v>81.260000000000005</v>
      </c>
      <c r="D30" s="53"/>
      <c r="E30" s="220">
        <v>81.260000000000005</v>
      </c>
      <c r="F30" s="176"/>
    </row>
    <row r="31" spans="1:6" ht="41.25" customHeight="1" x14ac:dyDescent="0.25">
      <c r="A31" s="367" t="s">
        <v>512</v>
      </c>
      <c r="B31" s="367"/>
      <c r="C31" s="367"/>
      <c r="D31" s="367"/>
      <c r="E31" s="367"/>
      <c r="F31" s="367"/>
    </row>
  </sheetData>
  <sheetProtection formatCells="0" formatColumns="0" formatRows="0" insertRows="0" sort="0" autoFilter="0"/>
  <mergeCells count="6">
    <mergeCell ref="A31:F31"/>
    <mergeCell ref="A1:F1"/>
    <mergeCell ref="A3:A5"/>
    <mergeCell ref="B3:B5"/>
    <mergeCell ref="C4:F4"/>
    <mergeCell ref="C3:F3"/>
  </mergeCells>
  <pageMargins left="0.39370078740157483" right="0.39370078740157483" top="0.59055118110236227" bottom="0.3937007874015748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view="pageBreakPreview" topLeftCell="A10" zoomScale="90" zoomScaleSheetLayoutView="90" workbookViewId="0">
      <selection activeCell="E14" sqref="E14"/>
    </sheetView>
  </sheetViews>
  <sheetFormatPr defaultRowHeight="15" x14ac:dyDescent="0.25"/>
  <cols>
    <col min="1" max="1" width="21.42578125" style="48" customWidth="1"/>
    <col min="2" max="6" width="23.7109375" style="48" customWidth="1"/>
    <col min="7" max="16384" width="9.140625" style="48"/>
  </cols>
  <sheetData>
    <row r="1" spans="1:6" s="39" customFormat="1" ht="16.5" x14ac:dyDescent="0.25">
      <c r="A1" s="379" t="s">
        <v>462</v>
      </c>
      <c r="B1" s="379"/>
      <c r="C1" s="379"/>
      <c r="D1" s="379"/>
      <c r="E1" s="379"/>
      <c r="F1" s="379"/>
    </row>
    <row r="2" spans="1:6" s="39" customFormat="1" x14ac:dyDescent="0.25">
      <c r="A2" s="40"/>
      <c r="B2" s="40"/>
      <c r="C2" s="40"/>
      <c r="D2" s="40"/>
      <c r="E2" s="40"/>
      <c r="F2" s="40"/>
    </row>
    <row r="3" spans="1:6" s="42" customFormat="1" ht="47.25" x14ac:dyDescent="0.25">
      <c r="A3" s="43"/>
      <c r="B3" s="31" t="s">
        <v>168</v>
      </c>
      <c r="C3" s="31" t="s">
        <v>147</v>
      </c>
      <c r="D3" s="31" t="s">
        <v>141</v>
      </c>
      <c r="E3" s="31" t="s">
        <v>142</v>
      </c>
      <c r="F3" s="31" t="s">
        <v>140</v>
      </c>
    </row>
    <row r="4" spans="1:6" s="42" customFormat="1" ht="63" x14ac:dyDescent="0.25">
      <c r="A4" s="8" t="s">
        <v>357</v>
      </c>
      <c r="B4" s="8" t="s">
        <v>567</v>
      </c>
      <c r="C4" s="8" t="s">
        <v>568</v>
      </c>
      <c r="D4" s="8"/>
      <c r="E4" s="8" t="s">
        <v>569</v>
      </c>
      <c r="F4" s="8" t="s">
        <v>570</v>
      </c>
    </row>
    <row r="5" spans="1:6" s="42" customFormat="1" ht="63" x14ac:dyDescent="0.25">
      <c r="A5" s="8" t="s">
        <v>358</v>
      </c>
      <c r="B5" s="8" t="s">
        <v>571</v>
      </c>
      <c r="C5" s="8" t="s">
        <v>572</v>
      </c>
      <c r="D5" s="8"/>
      <c r="E5" s="8" t="s">
        <v>603</v>
      </c>
      <c r="F5" s="8" t="s">
        <v>599</v>
      </c>
    </row>
    <row r="6" spans="1:6" s="42" customFormat="1" ht="47.25" x14ac:dyDescent="0.25">
      <c r="A6" s="8" t="s">
        <v>362</v>
      </c>
      <c r="B6" s="8" t="s">
        <v>574</v>
      </c>
      <c r="C6" s="8" t="s">
        <v>575</v>
      </c>
      <c r="D6" s="8"/>
      <c r="E6" s="8" t="s">
        <v>576</v>
      </c>
      <c r="F6" s="8" t="s">
        <v>600</v>
      </c>
    </row>
    <row r="7" spans="1:6" s="42" customFormat="1" ht="63" x14ac:dyDescent="0.25">
      <c r="A7" s="8" t="s">
        <v>368</v>
      </c>
      <c r="B7" s="8" t="s">
        <v>577</v>
      </c>
      <c r="C7" s="49" t="s">
        <v>578</v>
      </c>
      <c r="D7" s="49"/>
      <c r="E7" s="49" t="s">
        <v>579</v>
      </c>
      <c r="F7" s="49" t="s">
        <v>580</v>
      </c>
    </row>
    <row r="8" spans="1:6" s="42" customFormat="1" ht="48" thickBot="1" x14ac:dyDescent="0.3">
      <c r="A8" s="50" t="s">
        <v>369</v>
      </c>
      <c r="B8" s="51" t="s">
        <v>581</v>
      </c>
      <c r="C8" s="52" t="s">
        <v>582</v>
      </c>
      <c r="D8" s="52"/>
      <c r="E8" s="52" t="s">
        <v>583</v>
      </c>
      <c r="F8" s="52" t="s">
        <v>584</v>
      </c>
    </row>
    <row r="9" spans="1:6" ht="94.5" x14ac:dyDescent="0.25">
      <c r="A9" s="53" t="s">
        <v>359</v>
      </c>
      <c r="B9" s="54" t="s">
        <v>585</v>
      </c>
      <c r="C9" s="54" t="s">
        <v>572</v>
      </c>
      <c r="D9" s="54"/>
      <c r="E9" s="54" t="s">
        <v>586</v>
      </c>
      <c r="F9" s="54" t="s">
        <v>601</v>
      </c>
    </row>
    <row r="10" spans="1:6" ht="105" x14ac:dyDescent="0.25">
      <c r="A10" s="8" t="s">
        <v>363</v>
      </c>
      <c r="B10" s="55" t="s">
        <v>587</v>
      </c>
      <c r="C10" s="55" t="s">
        <v>588</v>
      </c>
      <c r="D10" s="55"/>
      <c r="E10" s="55" t="s">
        <v>589</v>
      </c>
      <c r="F10" s="55" t="s">
        <v>590</v>
      </c>
    </row>
    <row r="11" spans="1:6" ht="47.25" x14ac:dyDescent="0.25">
      <c r="A11" s="8" t="s">
        <v>360</v>
      </c>
      <c r="B11" s="55" t="s">
        <v>591</v>
      </c>
      <c r="C11" s="55" t="s">
        <v>592</v>
      </c>
      <c r="D11" s="55"/>
      <c r="E11" s="55" t="s">
        <v>593</v>
      </c>
      <c r="F11" s="55" t="s">
        <v>594</v>
      </c>
    </row>
    <row r="12" spans="1:6" ht="32.25" thickBot="1" x14ac:dyDescent="0.3">
      <c r="A12" s="50" t="s">
        <v>361</v>
      </c>
      <c r="B12" s="56" t="s">
        <v>595</v>
      </c>
      <c r="C12" s="56" t="s">
        <v>582</v>
      </c>
      <c r="D12" s="56"/>
      <c r="E12" s="56" t="s">
        <v>583</v>
      </c>
      <c r="F12" s="56" t="s">
        <v>584</v>
      </c>
    </row>
    <row r="13" spans="1:6" ht="78.75" x14ac:dyDescent="0.25">
      <c r="A13" s="53" t="s">
        <v>364</v>
      </c>
      <c r="B13" s="54" t="s">
        <v>596</v>
      </c>
      <c r="C13" s="54" t="s">
        <v>572</v>
      </c>
      <c r="D13" s="54"/>
      <c r="E13" s="54" t="s">
        <v>602</v>
      </c>
      <c r="F13" s="54" t="s">
        <v>573</v>
      </c>
    </row>
    <row r="14" spans="1:6" ht="47.25" x14ac:dyDescent="0.25">
      <c r="A14" s="8" t="s">
        <v>365</v>
      </c>
      <c r="B14" s="55" t="s">
        <v>597</v>
      </c>
      <c r="C14" s="55" t="s">
        <v>575</v>
      </c>
      <c r="D14" s="55"/>
      <c r="E14" s="55" t="s">
        <v>574</v>
      </c>
      <c r="F14" s="55" t="s">
        <v>574</v>
      </c>
    </row>
    <row r="15" spans="1:6" ht="63" x14ac:dyDescent="0.25">
      <c r="A15" s="8" t="s">
        <v>366</v>
      </c>
      <c r="B15" s="55" t="s">
        <v>598</v>
      </c>
      <c r="C15" s="55" t="s">
        <v>578</v>
      </c>
      <c r="D15" s="55"/>
      <c r="E15" s="55" t="s">
        <v>579</v>
      </c>
      <c r="F15" s="55" t="s">
        <v>580</v>
      </c>
    </row>
    <row r="16" spans="1:6" ht="63" x14ac:dyDescent="0.25">
      <c r="A16" s="8" t="s">
        <v>367</v>
      </c>
      <c r="B16" s="55" t="s">
        <v>581</v>
      </c>
      <c r="C16" s="55" t="s">
        <v>582</v>
      </c>
      <c r="D16" s="55"/>
      <c r="E16" s="55" t="s">
        <v>583</v>
      </c>
      <c r="F16" s="55" t="s">
        <v>584</v>
      </c>
    </row>
  </sheetData>
  <mergeCells count="1">
    <mergeCell ref="A1:F1"/>
  </mergeCells>
  <pageMargins left="0.39370078740157483" right="0.39370078740157483" top="0.59055118110236227" bottom="0.3937007874015748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20</vt:i4>
      </vt:variant>
    </vt:vector>
  </HeadingPairs>
  <TitlesOfParts>
    <vt:vector size="31" baseType="lpstr">
      <vt:lpstr>Титул</vt:lpstr>
      <vt:lpstr>Раздел I</vt:lpstr>
      <vt:lpstr>Раздел II</vt:lpstr>
      <vt:lpstr>Раздел III</vt:lpstr>
      <vt:lpstr>Раздел IV</vt:lpstr>
      <vt:lpstr>Раздел V</vt:lpstr>
      <vt:lpstr>Раздел VI</vt:lpstr>
      <vt:lpstr>Раздел VII</vt:lpstr>
      <vt:lpstr>Раздел VIII</vt:lpstr>
      <vt:lpstr>Комментарии</vt:lpstr>
      <vt:lpstr>Список</vt:lpstr>
      <vt:lpstr>Год</vt:lpstr>
      <vt:lpstr>Годы</vt:lpstr>
      <vt:lpstr>Дата</vt:lpstr>
      <vt:lpstr>Комментарии!Заголовки_для_печати</vt:lpstr>
      <vt:lpstr>'Раздел I'!Заголовки_для_печати</vt:lpstr>
      <vt:lpstr>'Раздел II'!Заголовки_для_печати</vt:lpstr>
      <vt:lpstr>'Раздел III'!Заголовки_для_печати</vt:lpstr>
      <vt:lpstr>'Раздел IV'!Заголовки_для_печати</vt:lpstr>
      <vt:lpstr>'Раздел V'!Заголовки_для_печати</vt:lpstr>
      <vt:lpstr>'Раздел VI'!Заголовки_для_печати</vt:lpstr>
      <vt:lpstr>Месяцы</vt:lpstr>
      <vt:lpstr>МО</vt:lpstr>
      <vt:lpstr>'Раздел I'!Область_печати</vt:lpstr>
      <vt:lpstr>'Раздел II'!Область_печати</vt:lpstr>
      <vt:lpstr>'Раздел III'!Область_печати</vt:lpstr>
      <vt:lpstr>'Раздел V'!Область_печати</vt:lpstr>
      <vt:lpstr>'Раздел VIII'!Область_печати</vt:lpstr>
      <vt:lpstr>Перечень</vt:lpstr>
      <vt:lpstr>Период</vt:lpstr>
      <vt:lpstr>Список</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2023-01-31T09:03:57Z</dcterms:modified>
</cp:coreProperties>
</file>